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ΛΟΓΙΣΤΗΡΙΟ\ΔΗΜΟΤΙΚΑ ΤΕΛΗ\2027\"/>
    </mc:Choice>
  </mc:AlternateContent>
  <bookViews>
    <workbookView xWindow="0" yWindow="0" windowWidth="23016" windowHeight="8916"/>
  </bookViews>
  <sheets>
    <sheet name="ΕΠΙΒΑΡΥΝΣΗ" sheetId="6" r:id="rId1"/>
  </sheets>
  <calcPr calcId="152511"/>
</workbook>
</file>

<file path=xl/calcChain.xml><?xml version="1.0" encoding="utf-8"?>
<calcChain xmlns="http://schemas.openxmlformats.org/spreadsheetml/2006/main">
  <c r="C19" i="6" l="1"/>
  <c r="I11" i="6"/>
  <c r="I12" i="6"/>
  <c r="I13" i="6"/>
  <c r="I10" i="6"/>
  <c r="E11" i="6"/>
  <c r="L11" i="6" s="1"/>
  <c r="E12" i="6"/>
  <c r="L12" i="6" s="1"/>
  <c r="C20" i="6" s="1"/>
  <c r="E13" i="6"/>
  <c r="L13" i="6" s="1"/>
  <c r="C21" i="6" s="1"/>
  <c r="E10" i="6"/>
  <c r="L10" i="6" s="1"/>
  <c r="C18" i="6" s="1"/>
  <c r="F6" i="6"/>
  <c r="F5" i="6"/>
  <c r="D6" i="6"/>
  <c r="D5" i="6"/>
  <c r="G5" i="6" l="1"/>
  <c r="H5" i="6" s="1"/>
  <c r="G12" i="6"/>
  <c r="J12" i="6" s="1"/>
  <c r="G11" i="6"/>
  <c r="J11" i="6" s="1"/>
  <c r="G10" i="6"/>
  <c r="J10" i="6" s="1"/>
  <c r="G13" i="6"/>
  <c r="J13" i="6" s="1"/>
  <c r="G6" i="6"/>
  <c r="H6" i="6" s="1"/>
  <c r="M12" i="6" l="1"/>
  <c r="N12" i="6" s="1"/>
  <c r="B20" i="6"/>
  <c r="D20" i="6" s="1"/>
  <c r="E20" i="6" s="1"/>
  <c r="M13" i="6"/>
  <c r="N13" i="6" s="1"/>
  <c r="B21" i="6"/>
  <c r="D21" i="6" s="1"/>
  <c r="E21" i="6" s="1"/>
  <c r="M10" i="6"/>
  <c r="N10" i="6" s="1"/>
  <c r="B18" i="6"/>
  <c r="D18" i="6" s="1"/>
  <c r="E18" i="6" s="1"/>
  <c r="M11" i="6"/>
  <c r="N11" i="6" s="1"/>
  <c r="B19" i="6"/>
  <c r="D19" i="6" s="1"/>
  <c r="E19" i="6" s="1"/>
</calcChain>
</file>

<file path=xl/sharedStrings.xml><?xml version="1.0" encoding="utf-8"?>
<sst xmlns="http://schemas.openxmlformats.org/spreadsheetml/2006/main" count="41" uniqueCount="30">
  <si>
    <t>Δήμος/Κοινότητα</t>
  </si>
  <si>
    <t>ΑΓΡΙΝΙΟ</t>
  </si>
  <si>
    <t>Παλαιός συντελ.</t>
  </si>
  <si>
    <t>Ετήσιο κόστος</t>
  </si>
  <si>
    <t>Ενδεικτική επιφάνεια ακινήτου (τμ)</t>
  </si>
  <si>
    <t>Νέος συντελ.</t>
  </si>
  <si>
    <t>ΟΛΕΣ ΟΙ ΚΟΙΝΟΤΗΤΕΣ</t>
  </si>
  <si>
    <t>Ετήσια επιβάρυνση</t>
  </si>
  <si>
    <t>Μηνιαία επιβάρυνση</t>
  </si>
  <si>
    <t>ΑΓΡΙΝΙΟ Α' ΖΩΝΗ</t>
  </si>
  <si>
    <t>ΑΓΡΙΝΙΟ Β' ΖΩΝΗ</t>
  </si>
  <si>
    <t>ΑΓΡΙΝΙΟ Γ' ΖΩΝΗ</t>
  </si>
  <si>
    <t>Τιμή ζώνης</t>
  </si>
  <si>
    <t>Παλαι-ότητα</t>
  </si>
  <si>
    <t>Αξία ακινήτου</t>
  </si>
  <si>
    <t>Παλαιός συντελ. ΤΑΠ</t>
  </si>
  <si>
    <t>Ετήσιο κόστος ΤΑΠ</t>
  </si>
  <si>
    <t>Ετήσιο κόστος Δημ. Φόρου</t>
  </si>
  <si>
    <t>Δημοτικός Φόρος</t>
  </si>
  <si>
    <t>Νέο Τέλος Τοπικής Ανάπτυξης</t>
  </si>
  <si>
    <t>Συνολικό κόστος (ΤΑΠ &amp; ΔΦ)</t>
  </si>
  <si>
    <t>Ετήσιο Κόστος</t>
  </si>
  <si>
    <t>Παραδείγματα επιβάρυνσης από την μεταβολή του συντελεστή Τέλους Καθαριότητας &amp; Φωτισμού, την κατάργηση του ΤΑΠ και του Δημοτικού Φόρου και την επιβολή Τέλους Τοπικής Ανάπτυξης</t>
  </si>
  <si>
    <t>Συνολικό κόστος μέχρι 31/12/2026</t>
  </si>
  <si>
    <t>Συνολικό κόστος από 1/1/2027</t>
  </si>
  <si>
    <t>Ετήσια επιβά-ρυνση</t>
  </si>
  <si>
    <t>1. ΤΕΛΟΣ ΚΑΘΑΡΙΟΤΗΤΑΣ &amp; ΦΩΤΙΣΜΟΥ</t>
  </si>
  <si>
    <t>2. ΤΕΛΟΣ ΤΟΠΙΚΗΣ ΑΝΑΠΤΥΞΗΣ</t>
  </si>
  <si>
    <t>3. ΣΥΝΟΛΙΚΗ ΕΠΙΒΑΡΥΝΣΗ</t>
  </si>
  <si>
    <t>ΚΟΙΝΟΤΗΤΕΣ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</si>
</sst>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9" x14ac:knownFonts="1">
    <font>
      <sz val="11"/>
      <color rgb="FF000000"/>
      <name val="Calibri"/>
    </font>
    <font>
      <sz val="1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1"/>
      <color rgb="FF000000"/>
      <name val="Calibri"/>
      <family val="2"/>
      <charset val="161"/>
    </font>
    <font>
      <b/>
      <sz val="12"/>
      <color rgb="FF002060"/>
      <name val="Calibri"/>
      <family val="2"/>
      <charset val="161"/>
      <scheme val="minor"/>
    </font>
    <font>
      <b/>
      <sz val="9.5"/>
      <name val="Calibri"/>
      <family val="2"/>
      <charset val="161"/>
      <scheme val="minor"/>
    </font>
    <font>
      <sz val="9.5"/>
      <name val="Calibri"/>
      <family val="2"/>
      <charset val="161"/>
      <scheme val="minor"/>
    </font>
    <font>
      <b/>
      <sz val="11"/>
      <color rgb="FF000000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3" fontId="2" fillId="0" borderId="1" xfId="0" applyNumberFormat="1" applyFont="1" applyFill="1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0" xfId="0" applyFont="1" applyAlignment="1">
      <alignment wrapText="1"/>
    </xf>
    <xf numFmtId="164" fontId="2" fillId="0" borderId="1" xfId="0" applyNumberFormat="1" applyFont="1" applyFill="1" applyBorder="1" applyAlignment="1">
      <alignment horizontal="right" wrapText="1"/>
    </xf>
    <xf numFmtId="4" fontId="3" fillId="0" borderId="1" xfId="0" applyNumberFormat="1" applyFont="1" applyFill="1" applyBorder="1" applyAlignment="1">
      <alignment horizontal="right" wrapText="1"/>
    </xf>
    <xf numFmtId="0" fontId="6" fillId="6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/>
    </xf>
    <xf numFmtId="0" fontId="8" fillId="0" borderId="0" xfId="0" applyFont="1" applyBorder="1" applyAlignment="1"/>
    <xf numFmtId="4" fontId="5" fillId="0" borderId="1" xfId="0" applyNumberFormat="1" applyFont="1" applyFill="1" applyBorder="1" applyAlignment="1">
      <alignment horizontal="right" wrapText="1"/>
    </xf>
  </cellXfs>
  <cellStyles count="2">
    <cellStyle name="Κανονικό" xfId="0" builtinId="0"/>
    <cellStyle name="Κανονικό 2" xfId="1"/>
  </cellStyles>
  <dxfs count="0"/>
  <tableStyles count="0" defaultTableStyle="TableStyleMedium2" defaultPivotStyle="PivotStyleLight16"/>
  <colors>
    <mruColors>
      <color rgb="FFCCFE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workbookViewId="0">
      <selection activeCell="J4" sqref="J4"/>
    </sheetView>
  </sheetViews>
  <sheetFormatPr defaultRowHeight="14.4" x14ac:dyDescent="0.3"/>
  <cols>
    <col min="1" max="1" width="28" style="7" customWidth="1"/>
    <col min="2" max="2" width="9.44140625" style="7" bestFit="1" customWidth="1"/>
    <col min="3" max="3" width="9.5546875" style="7" bestFit="1" customWidth="1"/>
    <col min="4" max="4" width="8.109375" style="7" customWidth="1"/>
    <col min="5" max="5" width="9.88671875" style="7" bestFit="1" customWidth="1"/>
    <col min="6" max="6" width="7.6640625" style="7" bestFit="1" customWidth="1"/>
    <col min="7" max="8" width="9.88671875" style="7" bestFit="1" customWidth="1"/>
    <col min="9" max="12" width="8.88671875" style="7"/>
    <col min="13" max="14" width="9.6640625" style="7" customWidth="1"/>
    <col min="15" max="16384" width="8.88671875" style="7"/>
  </cols>
  <sheetData>
    <row r="1" spans="1:20" s="2" customFormat="1" ht="33" customHeight="1" x14ac:dyDescent="0.3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0" s="2" customFormat="1" ht="33" customHeigh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20" customFormat="1" ht="33" customHeight="1" x14ac:dyDescent="0.3">
      <c r="A3" s="19" t="s">
        <v>26</v>
      </c>
      <c r="B3" s="19"/>
      <c r="C3" s="19"/>
      <c r="D3" s="19"/>
      <c r="E3" s="19"/>
      <c r="F3" s="19"/>
      <c r="G3" s="19"/>
      <c r="H3" s="19"/>
    </row>
    <row r="4" spans="1:20" s="11" customFormat="1" ht="50.4" x14ac:dyDescent="0.25">
      <c r="A4" s="16" t="s">
        <v>0</v>
      </c>
      <c r="B4" s="17" t="s">
        <v>4</v>
      </c>
      <c r="C4" s="17" t="s">
        <v>2</v>
      </c>
      <c r="D4" s="17" t="s">
        <v>3</v>
      </c>
      <c r="E4" s="8" t="s">
        <v>5</v>
      </c>
      <c r="F4" s="8" t="s">
        <v>3</v>
      </c>
      <c r="G4" s="10" t="s">
        <v>7</v>
      </c>
      <c r="H4" s="10" t="s">
        <v>8</v>
      </c>
    </row>
    <row r="5" spans="1:20" s="2" customFormat="1" ht="15.6" x14ac:dyDescent="0.3">
      <c r="A5" s="1" t="s">
        <v>1</v>
      </c>
      <c r="B5" s="3">
        <v>100</v>
      </c>
      <c r="C5" s="4">
        <v>1.33</v>
      </c>
      <c r="D5" s="13">
        <f>B5*C5</f>
        <v>133</v>
      </c>
      <c r="E5" s="4">
        <v>1.8</v>
      </c>
      <c r="F5" s="13">
        <f>B5*E5</f>
        <v>180</v>
      </c>
      <c r="G5" s="5">
        <f>F5-D5</f>
        <v>47</v>
      </c>
      <c r="H5" s="21">
        <f>G5/12</f>
        <v>3.9166666666666665</v>
      </c>
      <c r="I5" s="6"/>
      <c r="J5" s="6"/>
      <c r="K5" s="6"/>
      <c r="L5" s="6"/>
      <c r="M5" s="6"/>
      <c r="N5" s="6"/>
      <c r="O5" s="6"/>
    </row>
    <row r="6" spans="1:20" s="2" customFormat="1" ht="15.6" x14ac:dyDescent="0.3">
      <c r="A6" s="1" t="s">
        <v>6</v>
      </c>
      <c r="B6" s="3">
        <v>100</v>
      </c>
      <c r="C6" s="4">
        <v>1.0900000000000001</v>
      </c>
      <c r="D6" s="13">
        <f>B6*C6</f>
        <v>109.00000000000001</v>
      </c>
      <c r="E6" s="4">
        <v>1.47</v>
      </c>
      <c r="F6" s="13">
        <f>E6*B6</f>
        <v>147</v>
      </c>
      <c r="G6" s="5">
        <f>F6-D6</f>
        <v>37.999999999999986</v>
      </c>
      <c r="H6" s="21">
        <f>G6/12</f>
        <v>3.1666666666666656</v>
      </c>
      <c r="I6" s="6"/>
      <c r="J6" s="6"/>
      <c r="K6" s="6"/>
      <c r="L6" s="6"/>
      <c r="M6" s="6"/>
      <c r="N6" s="6"/>
      <c r="O6" s="6"/>
    </row>
    <row r="8" spans="1:20" customFormat="1" ht="33" customHeight="1" x14ac:dyDescent="0.3">
      <c r="A8" s="19" t="s">
        <v>27</v>
      </c>
      <c r="B8" s="19"/>
      <c r="C8" s="19"/>
      <c r="D8" s="19"/>
      <c r="E8" s="19"/>
      <c r="F8" s="19"/>
      <c r="G8" s="19"/>
      <c r="H8" s="19"/>
    </row>
    <row r="9" spans="1:20" s="11" customFormat="1" ht="50.4" x14ac:dyDescent="0.25">
      <c r="A9" s="16" t="s">
        <v>0</v>
      </c>
      <c r="B9" s="17" t="s">
        <v>4</v>
      </c>
      <c r="C9" s="17" t="s">
        <v>12</v>
      </c>
      <c r="D9" s="17" t="s">
        <v>13</v>
      </c>
      <c r="E9" s="17" t="s">
        <v>14</v>
      </c>
      <c r="F9" s="8" t="s">
        <v>15</v>
      </c>
      <c r="G9" s="8" t="s">
        <v>16</v>
      </c>
      <c r="H9" s="9" t="s">
        <v>18</v>
      </c>
      <c r="I9" s="9" t="s">
        <v>17</v>
      </c>
      <c r="J9" s="17" t="s">
        <v>20</v>
      </c>
      <c r="K9" s="14" t="s">
        <v>19</v>
      </c>
      <c r="L9" s="14" t="s">
        <v>21</v>
      </c>
      <c r="M9" s="10" t="s">
        <v>7</v>
      </c>
      <c r="N9" s="10" t="s">
        <v>8</v>
      </c>
    </row>
    <row r="10" spans="1:20" s="2" customFormat="1" ht="15.6" x14ac:dyDescent="0.3">
      <c r="A10" s="1" t="s">
        <v>9</v>
      </c>
      <c r="B10" s="3">
        <v>100</v>
      </c>
      <c r="C10" s="4">
        <v>1000</v>
      </c>
      <c r="D10" s="5">
        <v>0.6</v>
      </c>
      <c r="E10" s="4">
        <f>B10*C10*D10</f>
        <v>60000</v>
      </c>
      <c r="F10" s="12">
        <v>3.2000000000000003E-4</v>
      </c>
      <c r="G10" s="13">
        <f>E10*F10</f>
        <v>19.200000000000003</v>
      </c>
      <c r="H10" s="5">
        <v>0.1</v>
      </c>
      <c r="I10" s="13">
        <f>B10*H10</f>
        <v>10</v>
      </c>
      <c r="J10" s="13">
        <f>G10+I10</f>
        <v>29.200000000000003</v>
      </c>
      <c r="K10" s="12">
        <v>6.9999999999999999E-4</v>
      </c>
      <c r="L10" s="13">
        <f>E10*K10</f>
        <v>42</v>
      </c>
      <c r="M10" s="5">
        <f>L10-J10</f>
        <v>12.799999999999997</v>
      </c>
      <c r="N10" s="21">
        <f>M10/12</f>
        <v>1.0666666666666664</v>
      </c>
      <c r="O10" s="6"/>
      <c r="P10" s="6"/>
      <c r="Q10" s="6"/>
      <c r="R10" s="6"/>
      <c r="S10" s="6"/>
      <c r="T10" s="6"/>
    </row>
    <row r="11" spans="1:20" s="2" customFormat="1" ht="15.6" x14ac:dyDescent="0.3">
      <c r="A11" s="1" t="s">
        <v>10</v>
      </c>
      <c r="B11" s="3">
        <v>100</v>
      </c>
      <c r="C11" s="4">
        <v>900</v>
      </c>
      <c r="D11" s="5">
        <v>0.6</v>
      </c>
      <c r="E11" s="4">
        <f t="shared" ref="E11:E13" si="0">B11*C11*D11</f>
        <v>54000</v>
      </c>
      <c r="F11" s="12">
        <v>3.2000000000000003E-4</v>
      </c>
      <c r="G11" s="13">
        <f t="shared" ref="G11:G13" si="1">E11*F11</f>
        <v>17.28</v>
      </c>
      <c r="H11" s="5">
        <v>0.1</v>
      </c>
      <c r="I11" s="13">
        <f t="shared" ref="I11:I13" si="2">B11*H11</f>
        <v>10</v>
      </c>
      <c r="J11" s="13">
        <f t="shared" ref="J11:J13" si="3">G11+I11</f>
        <v>27.28</v>
      </c>
      <c r="K11" s="12">
        <v>6.9999999999999999E-4</v>
      </c>
      <c r="L11" s="13">
        <f t="shared" ref="L11:L13" si="4">E11*K11</f>
        <v>37.799999999999997</v>
      </c>
      <c r="M11" s="5">
        <f t="shared" ref="M11:M13" si="5">L11-J11</f>
        <v>10.519999999999996</v>
      </c>
      <c r="N11" s="21">
        <f t="shared" ref="N11:N13" si="6">M11/12</f>
        <v>0.87666666666666637</v>
      </c>
      <c r="O11" s="6"/>
      <c r="P11" s="6"/>
      <c r="Q11" s="6"/>
      <c r="R11" s="6"/>
      <c r="S11" s="6"/>
      <c r="T11" s="6"/>
    </row>
    <row r="12" spans="1:20" s="2" customFormat="1" ht="15.6" x14ac:dyDescent="0.3">
      <c r="A12" s="1" t="s">
        <v>11</v>
      </c>
      <c r="B12" s="3">
        <v>100</v>
      </c>
      <c r="C12" s="4">
        <v>850</v>
      </c>
      <c r="D12" s="5">
        <v>0.6</v>
      </c>
      <c r="E12" s="4">
        <f t="shared" si="0"/>
        <v>51000</v>
      </c>
      <c r="F12" s="12">
        <v>3.2000000000000003E-4</v>
      </c>
      <c r="G12" s="13">
        <f t="shared" si="1"/>
        <v>16.32</v>
      </c>
      <c r="H12" s="5">
        <v>0.1</v>
      </c>
      <c r="I12" s="13">
        <f t="shared" si="2"/>
        <v>10</v>
      </c>
      <c r="J12" s="13">
        <f t="shared" si="3"/>
        <v>26.32</v>
      </c>
      <c r="K12" s="12">
        <v>6.9999999999999999E-4</v>
      </c>
      <c r="L12" s="13">
        <f t="shared" si="4"/>
        <v>35.700000000000003</v>
      </c>
      <c r="M12" s="5">
        <f t="shared" si="5"/>
        <v>9.3800000000000026</v>
      </c>
      <c r="N12" s="21">
        <f t="shared" si="6"/>
        <v>0.78166666666666684</v>
      </c>
      <c r="O12" s="6"/>
      <c r="P12" s="6"/>
      <c r="Q12" s="6"/>
      <c r="R12" s="6"/>
      <c r="S12" s="6"/>
      <c r="T12" s="6"/>
    </row>
    <row r="13" spans="1:20" s="2" customFormat="1" ht="15.6" x14ac:dyDescent="0.3">
      <c r="A13" s="1" t="s">
        <v>29</v>
      </c>
      <c r="B13" s="3">
        <v>100</v>
      </c>
      <c r="C13" s="4">
        <v>410</v>
      </c>
      <c r="D13" s="5">
        <v>0.6</v>
      </c>
      <c r="E13" s="4">
        <f t="shared" si="0"/>
        <v>24600</v>
      </c>
      <c r="F13" s="12">
        <v>3.2000000000000003E-4</v>
      </c>
      <c r="G13" s="13">
        <f t="shared" si="1"/>
        <v>7.8720000000000008</v>
      </c>
      <c r="H13" s="5">
        <v>0.04</v>
      </c>
      <c r="I13" s="13">
        <f t="shared" si="2"/>
        <v>4</v>
      </c>
      <c r="J13" s="13">
        <f t="shared" si="3"/>
        <v>11.872</v>
      </c>
      <c r="K13" s="12">
        <v>6.9999999999999999E-4</v>
      </c>
      <c r="L13" s="13">
        <f t="shared" si="4"/>
        <v>17.22</v>
      </c>
      <c r="M13" s="5">
        <f t="shared" si="5"/>
        <v>5.347999999999999</v>
      </c>
      <c r="N13" s="21">
        <f t="shared" si="6"/>
        <v>0.4456666666666666</v>
      </c>
      <c r="O13" s="6"/>
      <c r="P13" s="6"/>
      <c r="Q13" s="6"/>
      <c r="R13" s="6"/>
      <c r="S13" s="6"/>
      <c r="T13" s="6"/>
    </row>
    <row r="16" spans="1:20" customFormat="1" ht="33" customHeight="1" x14ac:dyDescent="0.3">
      <c r="A16" s="19" t="s">
        <v>28</v>
      </c>
      <c r="B16" s="19"/>
      <c r="C16" s="19"/>
      <c r="D16" s="19"/>
      <c r="E16" s="19"/>
      <c r="F16" s="20"/>
      <c r="G16" s="20"/>
      <c r="H16" s="20"/>
    </row>
    <row r="17" spans="1:11" s="11" customFormat="1" ht="50.4" x14ac:dyDescent="0.25">
      <c r="A17" s="16" t="s">
        <v>0</v>
      </c>
      <c r="B17" s="8" t="s">
        <v>23</v>
      </c>
      <c r="C17" s="14" t="s">
        <v>24</v>
      </c>
      <c r="D17" s="10" t="s">
        <v>25</v>
      </c>
      <c r="E17" s="10" t="s">
        <v>8</v>
      </c>
    </row>
    <row r="18" spans="1:11" s="2" customFormat="1" ht="15.6" x14ac:dyDescent="0.3">
      <c r="A18" s="1" t="s">
        <v>9</v>
      </c>
      <c r="B18" s="13">
        <f>J10+D5</f>
        <v>162.19999999999999</v>
      </c>
      <c r="C18" s="13">
        <f>L10+F5</f>
        <v>222</v>
      </c>
      <c r="D18" s="5">
        <f>C18-B18</f>
        <v>59.800000000000011</v>
      </c>
      <c r="E18" s="21">
        <f>D18/12</f>
        <v>4.9833333333333343</v>
      </c>
      <c r="F18" s="6"/>
      <c r="G18" s="6"/>
      <c r="H18" s="6"/>
      <c r="I18" s="6"/>
      <c r="J18" s="6"/>
      <c r="K18" s="6"/>
    </row>
    <row r="19" spans="1:11" s="2" customFormat="1" ht="15.6" x14ac:dyDescent="0.3">
      <c r="A19" s="1" t="s">
        <v>10</v>
      </c>
      <c r="B19" s="13">
        <f>J11+D5</f>
        <v>160.28</v>
      </c>
      <c r="C19" s="13">
        <f>L11+F5</f>
        <v>217.8</v>
      </c>
      <c r="D19" s="5">
        <f t="shared" ref="D19:D21" si="7">C19-B19</f>
        <v>57.52000000000001</v>
      </c>
      <c r="E19" s="21">
        <f t="shared" ref="E19:E21" si="8">D19/12</f>
        <v>4.7933333333333339</v>
      </c>
      <c r="F19" s="6"/>
      <c r="G19" s="6"/>
      <c r="H19" s="6"/>
      <c r="I19" s="6"/>
      <c r="J19" s="6"/>
      <c r="K19" s="6"/>
    </row>
    <row r="20" spans="1:11" s="2" customFormat="1" ht="15.6" x14ac:dyDescent="0.3">
      <c r="A20" s="1" t="s">
        <v>11</v>
      </c>
      <c r="B20" s="13">
        <f>J12+D5</f>
        <v>159.32</v>
      </c>
      <c r="C20" s="13">
        <f>L12+F5</f>
        <v>215.7</v>
      </c>
      <c r="D20" s="5">
        <f t="shared" si="7"/>
        <v>56.379999999999995</v>
      </c>
      <c r="E20" s="21">
        <f t="shared" si="8"/>
        <v>4.6983333333333333</v>
      </c>
      <c r="F20" s="6"/>
      <c r="G20" s="6"/>
      <c r="H20" s="6"/>
      <c r="I20" s="6"/>
      <c r="J20" s="6"/>
      <c r="K20" s="6"/>
    </row>
    <row r="21" spans="1:11" s="2" customFormat="1" ht="15.6" x14ac:dyDescent="0.3">
      <c r="A21" s="1" t="s">
        <v>29</v>
      </c>
      <c r="B21" s="13">
        <f>J13+D6</f>
        <v>120.87200000000001</v>
      </c>
      <c r="C21" s="13">
        <f>L13+F6</f>
        <v>164.22</v>
      </c>
      <c r="D21" s="5">
        <f t="shared" si="7"/>
        <v>43.347999999999985</v>
      </c>
      <c r="E21" s="21">
        <f t="shared" si="8"/>
        <v>3.6123333333333321</v>
      </c>
      <c r="F21" s="6"/>
      <c r="G21" s="6"/>
      <c r="H21" s="6"/>
      <c r="I21" s="6"/>
      <c r="J21" s="6"/>
      <c r="K21" s="6"/>
    </row>
  </sheetData>
  <mergeCells count="4">
    <mergeCell ref="A1:N1"/>
    <mergeCell ref="A3:H3"/>
    <mergeCell ref="A8:H8"/>
    <mergeCell ref="A16:E16"/>
  </mergeCells>
  <pageMargins left="0.49" right="0.7" top="0.32" bottom="0.28999999999999998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ΕΠΙΒΑΡΥΝΣΗ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2026-11-02T11:43:29Z</cp:lastPrinted>
  <dcterms:created xsi:type="dcterms:W3CDTF">2026-10-06T06:37:32Z</dcterms:created>
  <dcterms:modified xsi:type="dcterms:W3CDTF">2026-11-02T11:45:20Z</dcterms:modified>
</cp:coreProperties>
</file>