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4" sheetId="4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4" l="1"/>
  <c r="J49" i="4" s="1"/>
  <c r="H48" i="4"/>
  <c r="J48" i="4" s="1"/>
  <c r="H47" i="4"/>
  <c r="J47" i="4" s="1"/>
  <c r="H46" i="4"/>
  <c r="J46" i="4" s="1"/>
  <c r="H45" i="4"/>
  <c r="J45" i="4" s="1"/>
  <c r="H44" i="4"/>
  <c r="J44" i="4" s="1"/>
  <c r="H43" i="4"/>
  <c r="J43" i="4" s="1"/>
  <c r="H42" i="4"/>
  <c r="J42" i="4" s="1"/>
  <c r="H41" i="4"/>
  <c r="J41" i="4" s="1"/>
  <c r="H40" i="4"/>
  <c r="J40" i="4" s="1"/>
  <c r="H39" i="4"/>
  <c r="J39" i="4" s="1"/>
  <c r="H38" i="4"/>
  <c r="J38" i="4" s="1"/>
  <c r="H37" i="4"/>
  <c r="J37" i="4" s="1"/>
  <c r="H36" i="4"/>
  <c r="J36" i="4" s="1"/>
  <c r="H35" i="4"/>
  <c r="J35" i="4" s="1"/>
  <c r="H34" i="4"/>
  <c r="J34" i="4" s="1"/>
  <c r="H33" i="4"/>
  <c r="J33" i="4" s="1"/>
  <c r="H32" i="4"/>
  <c r="J32" i="4" s="1"/>
  <c r="H31" i="4"/>
  <c r="J31" i="4" s="1"/>
  <c r="H30" i="4"/>
  <c r="J30" i="4" s="1"/>
  <c r="H29" i="4"/>
  <c r="J29" i="4" s="1"/>
  <c r="H28" i="4"/>
  <c r="J28" i="4" s="1"/>
  <c r="H27" i="4"/>
  <c r="J27" i="4" s="1"/>
  <c r="H26" i="4"/>
  <c r="J26" i="4" s="1"/>
  <c r="H25" i="4"/>
  <c r="J25" i="4" s="1"/>
  <c r="H24" i="4"/>
  <c r="J24" i="4" s="1"/>
  <c r="H23" i="4"/>
  <c r="J23" i="4" s="1"/>
  <c r="H22" i="4"/>
  <c r="J22" i="4" s="1"/>
  <c r="H21" i="4"/>
  <c r="J21" i="4" s="1"/>
  <c r="H20" i="4"/>
  <c r="J20" i="4" s="1"/>
  <c r="H19" i="4"/>
  <c r="J19" i="4" s="1"/>
  <c r="H18" i="4"/>
  <c r="J18" i="4" s="1"/>
  <c r="H17" i="4"/>
  <c r="J17" i="4" s="1"/>
  <c r="J11" i="4"/>
  <c r="H11" i="4"/>
  <c r="H10" i="4"/>
  <c r="J10" i="4" s="1"/>
  <c r="J9" i="4"/>
  <c r="H9" i="4"/>
  <c r="H8" i="4"/>
  <c r="J8" i="4" s="1"/>
  <c r="J7" i="4"/>
  <c r="H6" i="4"/>
  <c r="J6" i="4" s="1"/>
  <c r="H5" i="4"/>
  <c r="J5" i="4" s="1"/>
  <c r="H4" i="4"/>
  <c r="J4" i="4" s="1"/>
  <c r="J12" i="4" l="1"/>
  <c r="J13" i="4" s="1"/>
  <c r="J14" i="4" s="1"/>
  <c r="J50" i="4"/>
  <c r="J51" i="4" l="1"/>
  <c r="D53" i="4"/>
  <c r="D54" i="4" l="1"/>
  <c r="D55" i="4" s="1"/>
  <c r="J52" i="4"/>
  <c r="D22" i="17" l="1"/>
  <c r="C16" i="17" l="1"/>
  <c r="E16" i="17"/>
  <c r="E2" i="17"/>
</calcChain>
</file>

<file path=xl/sharedStrings.xml><?xml version="1.0" encoding="utf-8"?>
<sst xmlns="http://schemas.openxmlformats.org/spreadsheetml/2006/main" count="180" uniqueCount="95">
  <si>
    <t>Α/Α</t>
  </si>
  <si>
    <t>ΑΝΑΛΥΤΙΚΗ ΠΕΡΙΓΡΑΦΗ ΕΙΔΟΥΣ ΦΠΑ 6%</t>
  </si>
  <si>
    <t>Μ/Μ</t>
  </si>
  <si>
    <t xml:space="preserve"> ΠΟΣΟΤΗΤΑ</t>
  </si>
  <si>
    <t>ΣΥΝΟΛΙΚΗ ΠΟΣΟΤΗΤΑ</t>
  </si>
  <si>
    <t>ΤΙΜΗ ΜΟΝΑΔΑΣ</t>
  </si>
  <si>
    <t>ΣΥΝΟΛΟ</t>
  </si>
  <si>
    <t>Τεμάχιο</t>
  </si>
  <si>
    <t>Αλκοολούχος λοσιόν : ήπιο αντισηπτικό με περιεκτικότητα  αλκοόλης 70 βαθμών και άνω σε πλαστικό μπουκάλι των 230 εως 250 gr.</t>
  </si>
  <si>
    <t>Αντισηπτικό σπρέι(τύπου DETTOL), συσκευασία 400-500 ml για εξουδετέρωση  βακτηριδίων, ιών &amp; μύκητων σε επιφάνειες καθημερινής χρήσης,</t>
  </si>
  <si>
    <t>Λίτρο</t>
  </si>
  <si>
    <t xml:space="preserve">Υγρό κρεμοσάπουνο χεριών (4lt): αρίστης ποιότητας, αρωματικό και φιλικό προς το περιβάλλον. Τυποποιημένο σε πλαστικό μπιτόνι. </t>
  </si>
  <si>
    <t>Χλωρίνη παχύρευστη 2 lt (καθαριστική και απολυμαντική δράση)</t>
  </si>
  <si>
    <t xml:space="preserve">ΦΠΑ 6% </t>
  </si>
  <si>
    <t>ΣΥΝΟΛΟ:</t>
  </si>
  <si>
    <t>Απορροφητικό πανί Διαστάσεων Νο 2</t>
  </si>
  <si>
    <t>Γάντια καθαρισμού πλαστικά</t>
  </si>
  <si>
    <t>Διάλυμα υδροχλωρικού οξέως 0.430 λίτρα</t>
  </si>
  <si>
    <t>Καλαθάκι πλαστικό απορριμμάτων γραφείου ανοιχτό ύψος 30 cm διάμετρος 28 cm περίπου</t>
  </si>
  <si>
    <t>Πιγκάλ WC πλαστικό κλειστού τύπου</t>
  </si>
  <si>
    <t>Σακούλες απορριμμάτων για ελαφριά χρήση συσκευασία 52Χ75 cm 10 τεμ. με κορδόνι</t>
  </si>
  <si>
    <t>Σακούλες μικρές απορριμμάτων ρολό για καλαθάκια 45Χ55 cm ΣΥΣΚ. 20 ΤΕΜΑΧΙΩΝ</t>
  </si>
  <si>
    <t>Σφουγγαρίστρα απλή</t>
  </si>
  <si>
    <t>Υγρό για πάτωμα 4 λίτρων</t>
  </si>
  <si>
    <t>Υγρό καθαρισμού τζαμιών συσκ. 4lt</t>
  </si>
  <si>
    <t>Υγρό καθαριστικό κατά των αλάτων 500ml</t>
  </si>
  <si>
    <t>Φαράσι πλαστικό με λάστιχο και κοντάρι</t>
  </si>
  <si>
    <t>Χαρτί κουζίνας  800 γρ/ρολό, επαγγελματικό</t>
  </si>
  <si>
    <t>Χαρτί υγείας /ρολό  120 γρ. τρίφυλλο (Συσκευ. 10 τεμαχίων)</t>
  </si>
  <si>
    <t>Γάντια μιας χρήσης (κουτί 100 τεμάχια από γάντια)</t>
  </si>
  <si>
    <t>Συσκευασία</t>
  </si>
  <si>
    <t>Ποτήρια νερού μιας χρήσης χάρτινα 250 ml (συσκευασία  50 τεμαχίων)</t>
  </si>
  <si>
    <t xml:space="preserve">ΚΑΘΑΡΟ ΠΟΣΟ </t>
  </si>
  <si>
    <t xml:space="preserve">ΦΠΑ 24% </t>
  </si>
  <si>
    <t>Αλκοολούχος λοσιόν  με περιεκτικότητα  αλκοόλης 93 βαθμών και άνω συσκευασία 410 ml εως 500 ml</t>
  </si>
  <si>
    <t>Ζεύγος</t>
  </si>
  <si>
    <t>Κουβάς στίφτης 13-15 λίτρων</t>
  </si>
  <si>
    <t>ΚΑΘΑΡΗ ΑΞΙΑ</t>
  </si>
  <si>
    <t>ΔΗΜΟΤΙΚΗ ΒΙΒΛΙΟΘΗΚΗ</t>
  </si>
  <si>
    <t xml:space="preserve">ΤΜΗΜΑ ΠΟΛΙΤΙΣΜΟΥ ΑΘΛΗΤΙΣΜΟΥ &amp; ΝΕΑΣ ΓΕΝΙΑΣ (Δ.Α.Κ.) </t>
  </si>
  <si>
    <t>ΤΜΗΜΑ ΠΑΙΔΕΙΑΣ</t>
  </si>
  <si>
    <t>Κουτί</t>
  </si>
  <si>
    <t>Υγρό  σαπούνι χεριών αντιβακτηριδιακό 250 -400 ml ενδεικτικού τύπου dettol</t>
  </si>
  <si>
    <t>Υγρό  σαπούνι χεριών αντιβακτηριδιακό (συσκευασια 4 λίτρων)</t>
  </si>
  <si>
    <t>Ανταλλακτικό επαγγελματικής  - σφουγγαρίστρας με κορδόνι</t>
  </si>
  <si>
    <t>Καλάθι αχρήστων μεγάλο πλαστικό ανοιχτό ύψος 60cm-διάμετρος 30cm</t>
  </si>
  <si>
    <t>Κουβάς με στίφτη  επαγγελματικός (διπλός κουβάς)</t>
  </si>
  <si>
    <t>Πανί παρκετέζας</t>
  </si>
  <si>
    <t>Σκούπες συρμάτινες σκληρές</t>
  </si>
  <si>
    <t>Υγρό γενικού καθαρισμού 4(lit)</t>
  </si>
  <si>
    <t>Υγρό καθαρισμού 4 λίτρων(τύπου swaz)</t>
  </si>
  <si>
    <t>Υγρό καθαριστικό τζαμιών 500ml</t>
  </si>
  <si>
    <t>Χαρτοπετσέτες διαστάσεων  ΣΥΣΚΕΥΑΣΙΑ (100 φύλλων)</t>
  </si>
  <si>
    <t>ΦΠΑ 6 &amp;24%</t>
  </si>
  <si>
    <t>ΣΥΝΟΛΙΚΗ ΔΑΠΑΝΗ</t>
  </si>
  <si>
    <t>Καροτσάκι σφουγγαρίσματος με πρέσα 20lit-25lit</t>
  </si>
  <si>
    <t>39830000-9</t>
  </si>
  <si>
    <t>39831300-9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</si>
  <si>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</si>
  <si>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</si>
  <si>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</si>
  <si>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</si>
  <si>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</si>
  <si>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</si>
  <si>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</si>
  <si>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</si>
  <si>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</si>
  <si>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</si>
  <si>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</si>
  <si>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</si>
  <si>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</si>
  <si>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</si>
  <si>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</si>
  <si>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</si>
  <si>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</si>
  <si>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</si>
  <si>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</si>
  <si>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</si>
  <si>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</si>
  <si>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</si>
  <si>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Κοντάρι αλουμινίου επαγγελματικής σφουγγαρίστρας 1,30 εκ</t>
  </si>
  <si>
    <t>50 (25 Medium &amp; 25 Large)</t>
  </si>
  <si>
    <t>Καλάθι απορριμμάτων  πλαστικός με πεταλ Χωρητικότητα:-80 lt</t>
  </si>
  <si>
    <t xml:space="preserve">Παρκετέζα  διαστάεων 60cm </t>
  </si>
  <si>
    <t>Παρκετέζα διαστάσεων 120cm</t>
  </si>
  <si>
    <t>Σκούπες βεντάλιες σκληρές με κονταρι</t>
  </si>
  <si>
    <t xml:space="preserve">Σκούπα  χειρός </t>
  </si>
  <si>
    <t>Σφουγγάρι  γίγας 20 cm</t>
  </si>
  <si>
    <t>ΑΝΑΛΥΤΙΚΗ ΠΕΡΙΓΡΑΦΗ ΕΙΔΟΥΣ ΦΠΑ 24%</t>
  </si>
  <si>
    <t>CPV</t>
  </si>
  <si>
    <t>33631600-8</t>
  </si>
  <si>
    <t>19640000-4</t>
  </si>
  <si>
    <t>33760000-5</t>
  </si>
  <si>
    <t>ΣΥΝΟΛΙΚΗ ΚΑΘΑΡΗ ΑΞΙΑ ΟΜΑΔΑ 4 - Δ/ΝΣΗ ΠΑΙΔΕΙΑΣ</t>
  </si>
  <si>
    <t>ΟΜΑΔΑ 4: ΕΙΔΗ ΚΑΘΑΡΙΟΤΗΤΑΣ ΚΑΙ ΕΥΠΡΕΠΙΣΜΟΥ  ΔΗΜΟΥ ΑΓΡΙΝΙΟΥ /Δ/ΝΣΗ ΠΑΙΔΕΙΑΣ ΠΟΛΙΤΙΣΜΟΥ ΑΘΛΗΤΙΣΜΟΥ/ΒΙΒΛΙΟΘΗΚΗ/ΔΑΚ ΚΑΙ ΤΜΗΜΑ ΠΑΙΔΕΙΑΣ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</si>
</sst>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" fontId="14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 shrinkToFit="1"/>
    </xf>
    <xf numFmtId="4" fontId="3" fillId="0" borderId="2" xfId="0" applyNumberFormat="1" applyFont="1" applyBorder="1" applyAlignment="1">
      <alignment horizontal="center" vertical="center" wrapText="1" shrinkToFit="1"/>
    </xf>
    <xf numFmtId="4" fontId="3" fillId="0" borderId="4" xfId="0" applyNumberFormat="1" applyFont="1" applyBorder="1" applyAlignment="1">
      <alignment horizontal="center" vertical="center" wrapText="1" shrinkToFit="1"/>
    </xf>
    <xf numFmtId="4" fontId="3" fillId="0" borderId="10" xfId="0" applyNumberFormat="1" applyFont="1" applyBorder="1" applyAlignment="1">
      <alignment horizontal="center" vertical="center" wrapText="1" shrinkToFit="1"/>
    </xf>
    <xf numFmtId="4" fontId="3" fillId="0" borderId="11" xfId="0" applyNumberFormat="1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7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2" fillId="0" borderId="17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4" fontId="12" fillId="0" borderId="17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sqref="A1:J1"/>
    </sheetView>
  </sheetViews>
  <sheetFormatPr defaultRowHeight="15" x14ac:dyDescent="0.25"/>
  <cols>
    <col min="1" max="1" width="4.140625" style="44" bestFit="1" customWidth="1"/>
    <col min="2" max="2" width="21.7109375" style="44" customWidth="1"/>
    <col min="3" max="3" width="9.140625" style="44" bestFit="1" customWidth="1"/>
    <col min="4" max="7" width="9.140625" style="44"/>
    <col min="8" max="8" width="10.28515625" style="44" customWidth="1"/>
    <col min="9" max="9" width="12.42578125" style="44" customWidth="1"/>
    <col min="10" max="16384" width="9.140625" style="44"/>
  </cols>
  <sheetData>
    <row r="1" spans="1:10" ht="34.15" customHeight="1" thickBot="1" x14ac:dyDescent="0.3">
      <c r="A1" s="59" t="s">
        <v>94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96.75" thickBot="1" x14ac:dyDescent="0.3">
      <c r="A2" s="62" t="s">
        <v>0</v>
      </c>
      <c r="B2" s="62" t="s">
        <v>1</v>
      </c>
      <c r="C2" s="62" t="s">
        <v>89</v>
      </c>
      <c r="D2" s="62" t="s">
        <v>2</v>
      </c>
      <c r="E2" s="45" t="s">
        <v>38</v>
      </c>
      <c r="F2" s="45" t="s">
        <v>39</v>
      </c>
      <c r="G2" s="45" t="s">
        <v>40</v>
      </c>
      <c r="H2" s="53" t="s">
        <v>4</v>
      </c>
      <c r="I2" s="62" t="s">
        <v>5</v>
      </c>
      <c r="J2" s="62" t="s">
        <v>6</v>
      </c>
    </row>
    <row r="3" spans="1:10" ht="15" customHeight="1" thickBot="1" x14ac:dyDescent="0.3">
      <c r="A3" s="63"/>
      <c r="B3" s="63"/>
      <c r="C3" s="63"/>
      <c r="D3" s="63"/>
      <c r="E3" s="55" t="s">
        <v>3</v>
      </c>
      <c r="F3" s="56"/>
      <c r="G3" s="57"/>
      <c r="H3" s="54"/>
      <c r="I3" s="63"/>
      <c r="J3" s="63"/>
    </row>
    <row r="4" spans="1:10" ht="45" x14ac:dyDescent="0.25">
      <c r="A4" s="22">
        <v>1</v>
      </c>
      <c r="B4" s="28" t="s">
        <v>34</v>
      </c>
      <c r="C4" s="28" t="s">
        <v>90</v>
      </c>
      <c r="D4" s="28" t="s">
        <v>7</v>
      </c>
      <c r="E4" s="28">
        <v>60</v>
      </c>
      <c r="F4" s="28">
        <v>30</v>
      </c>
      <c r="G4" s="28">
        <v>10</v>
      </c>
      <c r="H4" s="35">
        <f>SUM(E4:G4)</f>
        <v>100</v>
      </c>
      <c r="I4" s="28"/>
      <c r="J4" s="32">
        <f>I4*H4</f>
        <v>0</v>
      </c>
    </row>
    <row r="5" spans="1:10" ht="56.25" x14ac:dyDescent="0.25">
      <c r="A5" s="29">
        <v>2</v>
      </c>
      <c r="B5" s="3" t="s">
        <v>8</v>
      </c>
      <c r="C5" s="3" t="s">
        <v>90</v>
      </c>
      <c r="D5" s="3" t="s">
        <v>7</v>
      </c>
      <c r="E5" s="3">
        <v>0</v>
      </c>
      <c r="F5" s="3">
        <v>20</v>
      </c>
      <c r="G5" s="3">
        <v>0</v>
      </c>
      <c r="H5" s="24">
        <f t="shared" ref="H5:H11" si="0">SUM(E5:G5)</f>
        <v>20</v>
      </c>
      <c r="I5" s="3"/>
      <c r="J5" s="33">
        <f>I5*H5</f>
        <v>0</v>
      </c>
    </row>
    <row r="6" spans="1:10" ht="67.5" x14ac:dyDescent="0.25">
      <c r="A6" s="29">
        <v>3</v>
      </c>
      <c r="B6" s="3" t="s">
        <v>9</v>
      </c>
      <c r="C6" s="3" t="s">
        <v>90</v>
      </c>
      <c r="D6" s="3" t="s">
        <v>7</v>
      </c>
      <c r="E6" s="3">
        <v>60</v>
      </c>
      <c r="F6" s="3">
        <v>30</v>
      </c>
      <c r="G6" s="3">
        <v>5</v>
      </c>
      <c r="H6" s="24">
        <f t="shared" si="0"/>
        <v>95</v>
      </c>
      <c r="I6" s="3"/>
      <c r="J6" s="33">
        <f>I6*H6</f>
        <v>0</v>
      </c>
    </row>
    <row r="7" spans="1:10" ht="33.75" x14ac:dyDescent="0.25">
      <c r="A7" s="29">
        <v>4</v>
      </c>
      <c r="B7" s="3" t="s">
        <v>29</v>
      </c>
      <c r="C7" s="3" t="s">
        <v>56</v>
      </c>
      <c r="D7" s="3" t="s">
        <v>41</v>
      </c>
      <c r="E7" s="3">
        <v>50</v>
      </c>
      <c r="F7" s="3" t="s">
        <v>81</v>
      </c>
      <c r="G7" s="3">
        <v>20</v>
      </c>
      <c r="H7" s="24">
        <v>120</v>
      </c>
      <c r="I7" s="3"/>
      <c r="J7" s="33">
        <f>I7*H7</f>
        <v>0</v>
      </c>
    </row>
    <row r="8" spans="1:10" ht="33.75" x14ac:dyDescent="0.25">
      <c r="A8" s="29">
        <v>5</v>
      </c>
      <c r="B8" s="3" t="s">
        <v>42</v>
      </c>
      <c r="C8" s="3" t="s">
        <v>90</v>
      </c>
      <c r="D8" s="3" t="s">
        <v>7</v>
      </c>
      <c r="E8" s="3">
        <v>30</v>
      </c>
      <c r="F8" s="3">
        <v>40</v>
      </c>
      <c r="G8" s="3">
        <v>20</v>
      </c>
      <c r="H8" s="24">
        <f t="shared" si="0"/>
        <v>90</v>
      </c>
      <c r="I8" s="3"/>
      <c r="J8" s="33">
        <f t="shared" ref="J8:J11" si="1">I8*H8</f>
        <v>0</v>
      </c>
    </row>
    <row r="9" spans="1:10" ht="42.6" customHeight="1" x14ac:dyDescent="0.25">
      <c r="A9" s="29">
        <v>6</v>
      </c>
      <c r="B9" s="3" t="s">
        <v>43</v>
      </c>
      <c r="C9" s="3" t="s">
        <v>90</v>
      </c>
      <c r="D9" s="3" t="s">
        <v>10</v>
      </c>
      <c r="E9" s="3">
        <v>10</v>
      </c>
      <c r="F9" s="3">
        <v>20</v>
      </c>
      <c r="G9" s="3">
        <v>6</v>
      </c>
      <c r="H9" s="24">
        <f t="shared" si="0"/>
        <v>36</v>
      </c>
      <c r="I9" s="3"/>
      <c r="J9" s="33">
        <f t="shared" si="1"/>
        <v>0</v>
      </c>
    </row>
    <row r="10" spans="1:10" ht="61.9" customHeight="1" x14ac:dyDescent="0.25">
      <c r="A10" s="29">
        <v>7</v>
      </c>
      <c r="B10" s="3" t="s">
        <v>11</v>
      </c>
      <c r="C10" s="3" t="s">
        <v>56</v>
      </c>
      <c r="D10" s="3" t="s">
        <v>7</v>
      </c>
      <c r="E10" s="3">
        <v>20</v>
      </c>
      <c r="F10" s="3">
        <v>20</v>
      </c>
      <c r="G10" s="3">
        <v>2</v>
      </c>
      <c r="H10" s="24">
        <f t="shared" si="0"/>
        <v>42</v>
      </c>
      <c r="I10" s="3"/>
      <c r="J10" s="33">
        <f t="shared" si="1"/>
        <v>0</v>
      </c>
    </row>
    <row r="11" spans="1:10" ht="34.5" thickBot="1" x14ac:dyDescent="0.3">
      <c r="A11" s="30">
        <v>8</v>
      </c>
      <c r="B11" s="31" t="s">
        <v>12</v>
      </c>
      <c r="C11" s="31" t="s">
        <v>90</v>
      </c>
      <c r="D11" s="31" t="s">
        <v>7</v>
      </c>
      <c r="E11" s="31">
        <v>80</v>
      </c>
      <c r="F11" s="31">
        <v>500</v>
      </c>
      <c r="G11" s="31">
        <v>20</v>
      </c>
      <c r="H11" s="36">
        <f t="shared" si="0"/>
        <v>600</v>
      </c>
      <c r="I11" s="31"/>
      <c r="J11" s="34">
        <f t="shared" si="1"/>
        <v>0</v>
      </c>
    </row>
    <row r="12" spans="1:10" ht="15.75" thickBot="1" x14ac:dyDescent="0.3">
      <c r="A12" s="64"/>
      <c r="B12" s="58"/>
      <c r="C12" s="58"/>
      <c r="D12" s="58"/>
      <c r="E12" s="58"/>
      <c r="F12" s="58"/>
      <c r="G12" s="58"/>
      <c r="H12" s="65"/>
      <c r="I12" s="2" t="s">
        <v>32</v>
      </c>
      <c r="J12" s="21">
        <f>SUM(J4:J11)</f>
        <v>0</v>
      </c>
    </row>
    <row r="13" spans="1:10" ht="15.75" thickBot="1" x14ac:dyDescent="0.3">
      <c r="A13" s="64"/>
      <c r="B13" s="58"/>
      <c r="C13" s="58"/>
      <c r="D13" s="58"/>
      <c r="E13" s="58"/>
      <c r="F13" s="58"/>
      <c r="G13" s="58"/>
      <c r="H13" s="65"/>
      <c r="I13" s="2" t="s">
        <v>13</v>
      </c>
      <c r="J13" s="42">
        <f>J12*6/100</f>
        <v>0</v>
      </c>
    </row>
    <row r="14" spans="1:10" ht="15.75" thickBot="1" x14ac:dyDescent="0.3">
      <c r="A14" s="66"/>
      <c r="B14" s="67"/>
      <c r="C14" s="67"/>
      <c r="D14" s="67"/>
      <c r="E14" s="67"/>
      <c r="F14" s="67"/>
      <c r="G14" s="67"/>
      <c r="H14" s="68"/>
      <c r="I14" s="2" t="s">
        <v>14</v>
      </c>
      <c r="J14" s="48">
        <f>J13+J12</f>
        <v>0</v>
      </c>
    </row>
    <row r="15" spans="1:10" ht="116.25" customHeight="1" thickBot="1" x14ac:dyDescent="0.3">
      <c r="A15" s="62" t="s">
        <v>0</v>
      </c>
      <c r="B15" s="62" t="s">
        <v>88</v>
      </c>
      <c r="C15" s="62" t="s">
        <v>89</v>
      </c>
      <c r="D15" s="62" t="s">
        <v>2</v>
      </c>
      <c r="E15" s="45" t="s">
        <v>38</v>
      </c>
      <c r="F15" s="45" t="s">
        <v>39</v>
      </c>
      <c r="G15" s="45" t="s">
        <v>40</v>
      </c>
      <c r="H15" s="53" t="s">
        <v>4</v>
      </c>
      <c r="I15" s="62" t="s">
        <v>5</v>
      </c>
      <c r="J15" s="62" t="s">
        <v>6</v>
      </c>
    </row>
    <row r="16" spans="1:10" ht="15" customHeight="1" thickBot="1" x14ac:dyDescent="0.3">
      <c r="A16" s="63"/>
      <c r="B16" s="63"/>
      <c r="C16" s="63"/>
      <c r="D16" s="63"/>
      <c r="E16" s="55" t="s">
        <v>3</v>
      </c>
      <c r="F16" s="56"/>
      <c r="G16" s="57"/>
      <c r="H16" s="54"/>
      <c r="I16" s="63"/>
      <c r="J16" s="63"/>
    </row>
    <row r="17" spans="1:10" ht="22.5" x14ac:dyDescent="0.25">
      <c r="A17" s="22">
        <v>9</v>
      </c>
      <c r="B17" s="28" t="s">
        <v>15</v>
      </c>
      <c r="C17" s="28" t="s">
        <v>56</v>
      </c>
      <c r="D17" s="28" t="s">
        <v>7</v>
      </c>
      <c r="E17" s="28">
        <v>20</v>
      </c>
      <c r="F17" s="28">
        <v>15</v>
      </c>
      <c r="G17" s="28">
        <v>20</v>
      </c>
      <c r="H17" s="35">
        <f>SUM(E17:G17)</f>
        <v>55</v>
      </c>
      <c r="I17" s="37"/>
      <c r="J17" s="32">
        <f>I17*H17</f>
        <v>0</v>
      </c>
    </row>
    <row r="18" spans="1:10" x14ac:dyDescent="0.25">
      <c r="A18" s="29">
        <v>10</v>
      </c>
      <c r="B18" s="3" t="s">
        <v>16</v>
      </c>
      <c r="C18" s="3" t="s">
        <v>56</v>
      </c>
      <c r="D18" s="3" t="s">
        <v>35</v>
      </c>
      <c r="E18" s="3">
        <v>20</v>
      </c>
      <c r="F18" s="3">
        <v>50</v>
      </c>
      <c r="G18" s="3">
        <v>6</v>
      </c>
      <c r="H18" s="24">
        <f t="shared" ref="H18:H49" si="2">SUM(E18:G18)</f>
        <v>76</v>
      </c>
      <c r="I18" s="27"/>
      <c r="J18" s="33">
        <f t="shared" ref="J18:J49" si="3">I18*H18</f>
        <v>0</v>
      </c>
    </row>
    <row r="19" spans="1:10" ht="22.5" x14ac:dyDescent="0.25">
      <c r="A19" s="29">
        <v>3</v>
      </c>
      <c r="B19" s="23" t="s">
        <v>44</v>
      </c>
      <c r="C19" s="3" t="s">
        <v>56</v>
      </c>
      <c r="D19" s="23" t="s">
        <v>7</v>
      </c>
      <c r="E19" s="23">
        <v>4</v>
      </c>
      <c r="F19" s="23">
        <v>20</v>
      </c>
      <c r="G19" s="23">
        <v>1</v>
      </c>
      <c r="H19" s="24">
        <f t="shared" si="2"/>
        <v>25</v>
      </c>
      <c r="I19" s="26"/>
      <c r="J19" s="33">
        <f t="shared" si="3"/>
        <v>0</v>
      </c>
    </row>
    <row r="20" spans="1:10" ht="22.5" x14ac:dyDescent="0.25">
      <c r="A20" s="29">
        <v>4</v>
      </c>
      <c r="B20" s="23" t="s">
        <v>17</v>
      </c>
      <c r="C20" s="3" t="s">
        <v>90</v>
      </c>
      <c r="D20" s="23" t="s">
        <v>7</v>
      </c>
      <c r="E20" s="23">
        <v>20</v>
      </c>
      <c r="F20" s="23">
        <v>0</v>
      </c>
      <c r="G20" s="23">
        <v>0</v>
      </c>
      <c r="H20" s="24">
        <f t="shared" si="2"/>
        <v>20</v>
      </c>
      <c r="I20" s="26"/>
      <c r="J20" s="33">
        <f t="shared" si="3"/>
        <v>0</v>
      </c>
    </row>
    <row r="21" spans="1:10" ht="45" x14ac:dyDescent="0.25">
      <c r="A21" s="29">
        <v>5</v>
      </c>
      <c r="B21" s="23" t="s">
        <v>18</v>
      </c>
      <c r="C21" s="3" t="s">
        <v>56</v>
      </c>
      <c r="D21" s="23" t="s">
        <v>7</v>
      </c>
      <c r="E21" s="23">
        <v>0</v>
      </c>
      <c r="F21" s="23">
        <v>10</v>
      </c>
      <c r="G21" s="23">
        <v>2</v>
      </c>
      <c r="H21" s="24">
        <f t="shared" si="2"/>
        <v>12</v>
      </c>
      <c r="I21" s="26"/>
      <c r="J21" s="33">
        <f t="shared" si="3"/>
        <v>0</v>
      </c>
    </row>
    <row r="22" spans="1:10" ht="40.15" customHeight="1" x14ac:dyDescent="0.25">
      <c r="A22" s="29">
        <v>6</v>
      </c>
      <c r="B22" s="23" t="s">
        <v>45</v>
      </c>
      <c r="C22" s="3" t="s">
        <v>56</v>
      </c>
      <c r="D22" s="23" t="s">
        <v>7</v>
      </c>
      <c r="E22" s="23">
        <v>0</v>
      </c>
      <c r="F22" s="23">
        <v>15</v>
      </c>
      <c r="G22" s="23">
        <v>1</v>
      </c>
      <c r="H22" s="24">
        <f t="shared" si="2"/>
        <v>16</v>
      </c>
      <c r="I22" s="26"/>
      <c r="J22" s="33">
        <f t="shared" si="3"/>
        <v>0</v>
      </c>
    </row>
    <row r="23" spans="1:10" ht="33.75" x14ac:dyDescent="0.25">
      <c r="A23" s="29">
        <v>7</v>
      </c>
      <c r="B23" s="25" t="s">
        <v>82</v>
      </c>
      <c r="C23" s="3" t="s">
        <v>56</v>
      </c>
      <c r="D23" s="23" t="s">
        <v>7</v>
      </c>
      <c r="E23" s="3">
        <v>0</v>
      </c>
      <c r="F23" s="3">
        <v>4</v>
      </c>
      <c r="G23" s="3">
        <v>0</v>
      </c>
      <c r="H23" s="24">
        <f t="shared" si="2"/>
        <v>4</v>
      </c>
      <c r="I23" s="27"/>
      <c r="J23" s="33">
        <f t="shared" si="3"/>
        <v>0</v>
      </c>
    </row>
    <row r="24" spans="1:10" ht="22.5" x14ac:dyDescent="0.25">
      <c r="A24" s="29">
        <v>8</v>
      </c>
      <c r="B24" s="23" t="s">
        <v>55</v>
      </c>
      <c r="C24" s="3" t="s">
        <v>56</v>
      </c>
      <c r="D24" s="23" t="s">
        <v>7</v>
      </c>
      <c r="E24" s="23">
        <v>0</v>
      </c>
      <c r="F24" s="23">
        <v>5</v>
      </c>
      <c r="G24" s="23">
        <v>0</v>
      </c>
      <c r="H24" s="24">
        <f t="shared" si="2"/>
        <v>5</v>
      </c>
      <c r="I24" s="26"/>
      <c r="J24" s="33">
        <f t="shared" si="3"/>
        <v>0</v>
      </c>
    </row>
    <row r="25" spans="1:10" ht="33.75" x14ac:dyDescent="0.25">
      <c r="A25" s="29">
        <v>9</v>
      </c>
      <c r="B25" s="23" t="s">
        <v>80</v>
      </c>
      <c r="C25" s="3" t="s">
        <v>56</v>
      </c>
      <c r="D25" s="23" t="s">
        <v>7</v>
      </c>
      <c r="E25" s="23">
        <v>4</v>
      </c>
      <c r="F25" s="23">
        <v>50</v>
      </c>
      <c r="G25" s="23">
        <v>0</v>
      </c>
      <c r="H25" s="24">
        <f t="shared" si="2"/>
        <v>54</v>
      </c>
      <c r="I25" s="26"/>
      <c r="J25" s="33">
        <f t="shared" si="3"/>
        <v>0</v>
      </c>
    </row>
    <row r="26" spans="1:10" ht="33.75" x14ac:dyDescent="0.25">
      <c r="A26" s="29">
        <v>10</v>
      </c>
      <c r="B26" s="23" t="s">
        <v>46</v>
      </c>
      <c r="C26" s="3" t="s">
        <v>56</v>
      </c>
      <c r="D26" s="23" t="s">
        <v>7</v>
      </c>
      <c r="E26" s="23">
        <v>0</v>
      </c>
      <c r="F26" s="23">
        <v>5</v>
      </c>
      <c r="G26" s="23">
        <v>0</v>
      </c>
      <c r="H26" s="24">
        <f t="shared" si="2"/>
        <v>5</v>
      </c>
      <c r="I26" s="26"/>
      <c r="J26" s="33">
        <f t="shared" si="3"/>
        <v>0</v>
      </c>
    </row>
    <row r="27" spans="1:10" x14ac:dyDescent="0.25">
      <c r="A27" s="29">
        <v>11</v>
      </c>
      <c r="B27" s="23" t="s">
        <v>36</v>
      </c>
      <c r="C27" s="3" t="s">
        <v>56</v>
      </c>
      <c r="D27" s="23" t="s">
        <v>7</v>
      </c>
      <c r="E27" s="23">
        <v>5</v>
      </c>
      <c r="F27" s="23">
        <v>5</v>
      </c>
      <c r="G27" s="23">
        <v>0</v>
      </c>
      <c r="H27" s="24">
        <f t="shared" si="2"/>
        <v>10</v>
      </c>
      <c r="I27" s="26"/>
      <c r="J27" s="33">
        <f t="shared" si="3"/>
        <v>0</v>
      </c>
    </row>
    <row r="28" spans="1:10" ht="33.75" x14ac:dyDescent="0.25">
      <c r="A28" s="29">
        <v>12</v>
      </c>
      <c r="B28" s="23" t="s">
        <v>31</v>
      </c>
      <c r="C28" s="3" t="s">
        <v>56</v>
      </c>
      <c r="D28" s="23" t="s">
        <v>30</v>
      </c>
      <c r="E28" s="23">
        <v>6</v>
      </c>
      <c r="F28" s="23">
        <v>1</v>
      </c>
      <c r="G28" s="23">
        <v>0</v>
      </c>
      <c r="H28" s="24">
        <f t="shared" si="2"/>
        <v>7</v>
      </c>
      <c r="I28" s="26"/>
      <c r="J28" s="33">
        <f t="shared" si="3"/>
        <v>0</v>
      </c>
    </row>
    <row r="29" spans="1:10" x14ac:dyDescent="0.25">
      <c r="A29" s="29">
        <v>13</v>
      </c>
      <c r="B29" s="3" t="s">
        <v>47</v>
      </c>
      <c r="C29" s="3" t="s">
        <v>56</v>
      </c>
      <c r="D29" s="3" t="s">
        <v>7</v>
      </c>
      <c r="E29" s="3">
        <v>8</v>
      </c>
      <c r="F29" s="3">
        <v>10</v>
      </c>
      <c r="G29" s="3">
        <v>0</v>
      </c>
      <c r="H29" s="24">
        <f t="shared" si="2"/>
        <v>18</v>
      </c>
      <c r="I29" s="27"/>
      <c r="J29" s="33">
        <f t="shared" si="3"/>
        <v>0</v>
      </c>
    </row>
    <row r="30" spans="1:10" x14ac:dyDescent="0.25">
      <c r="A30" s="29">
        <v>14</v>
      </c>
      <c r="B30" s="3" t="s">
        <v>83</v>
      </c>
      <c r="C30" s="3" t="s">
        <v>56</v>
      </c>
      <c r="D30" s="3" t="s">
        <v>7</v>
      </c>
      <c r="E30" s="3">
        <v>4</v>
      </c>
      <c r="F30" s="3">
        <v>10</v>
      </c>
      <c r="G30" s="3">
        <v>0</v>
      </c>
      <c r="H30" s="24">
        <f t="shared" si="2"/>
        <v>14</v>
      </c>
      <c r="I30" s="27"/>
      <c r="J30" s="33">
        <f t="shared" si="3"/>
        <v>0</v>
      </c>
    </row>
    <row r="31" spans="1:10" x14ac:dyDescent="0.25">
      <c r="A31" s="29">
        <v>15</v>
      </c>
      <c r="B31" s="3" t="s">
        <v>84</v>
      </c>
      <c r="C31" s="3" t="s">
        <v>56</v>
      </c>
      <c r="D31" s="23" t="s">
        <v>30</v>
      </c>
      <c r="E31" s="3">
        <v>0</v>
      </c>
      <c r="F31" s="3">
        <v>40</v>
      </c>
      <c r="G31" s="3">
        <v>0</v>
      </c>
      <c r="H31" s="24">
        <f t="shared" si="2"/>
        <v>40</v>
      </c>
      <c r="I31" s="27"/>
      <c r="J31" s="33">
        <f t="shared" si="3"/>
        <v>0</v>
      </c>
    </row>
    <row r="32" spans="1:10" ht="22.5" x14ac:dyDescent="0.25">
      <c r="A32" s="29">
        <v>16</v>
      </c>
      <c r="B32" s="3" t="s">
        <v>19</v>
      </c>
      <c r="C32" s="3" t="s">
        <v>56</v>
      </c>
      <c r="D32" s="3" t="s">
        <v>7</v>
      </c>
      <c r="E32" s="3">
        <v>10</v>
      </c>
      <c r="F32" s="3">
        <v>5</v>
      </c>
      <c r="G32" s="3">
        <v>2</v>
      </c>
      <c r="H32" s="24">
        <f t="shared" si="2"/>
        <v>17</v>
      </c>
      <c r="I32" s="27"/>
      <c r="J32" s="33">
        <f t="shared" si="3"/>
        <v>0</v>
      </c>
    </row>
    <row r="33" spans="1:10" ht="34.15" customHeight="1" x14ac:dyDescent="0.25">
      <c r="A33" s="29">
        <v>17</v>
      </c>
      <c r="B33" s="3" t="s">
        <v>20</v>
      </c>
      <c r="C33" s="3" t="s">
        <v>91</v>
      </c>
      <c r="D33" s="23" t="s">
        <v>30</v>
      </c>
      <c r="E33" s="3">
        <v>200</v>
      </c>
      <c r="F33" s="3">
        <v>250</v>
      </c>
      <c r="G33" s="3">
        <v>30</v>
      </c>
      <c r="H33" s="24">
        <f t="shared" si="2"/>
        <v>480</v>
      </c>
      <c r="I33" s="27"/>
      <c r="J33" s="33">
        <f t="shared" si="3"/>
        <v>0</v>
      </c>
    </row>
    <row r="34" spans="1:10" ht="45" x14ac:dyDescent="0.25">
      <c r="A34" s="29">
        <v>18</v>
      </c>
      <c r="B34" s="3" t="s">
        <v>21</v>
      </c>
      <c r="C34" s="3" t="s">
        <v>91</v>
      </c>
      <c r="D34" s="23" t="s">
        <v>30</v>
      </c>
      <c r="E34" s="3">
        <v>50</v>
      </c>
      <c r="F34" s="3">
        <v>100</v>
      </c>
      <c r="G34" s="3">
        <v>80</v>
      </c>
      <c r="H34" s="24">
        <f t="shared" si="2"/>
        <v>230</v>
      </c>
      <c r="I34" s="27"/>
      <c r="J34" s="33">
        <f t="shared" si="3"/>
        <v>0</v>
      </c>
    </row>
    <row r="35" spans="1:10" ht="22.5" x14ac:dyDescent="0.25">
      <c r="A35" s="29">
        <v>19</v>
      </c>
      <c r="B35" s="3" t="s">
        <v>85</v>
      </c>
      <c r="C35" s="3" t="s">
        <v>56</v>
      </c>
      <c r="D35" s="3" t="s">
        <v>7</v>
      </c>
      <c r="E35" s="3">
        <v>4</v>
      </c>
      <c r="F35" s="3">
        <v>100</v>
      </c>
      <c r="G35" s="3">
        <v>0</v>
      </c>
      <c r="H35" s="24">
        <f t="shared" si="2"/>
        <v>104</v>
      </c>
      <c r="I35" s="27"/>
      <c r="J35" s="33">
        <f t="shared" si="3"/>
        <v>0</v>
      </c>
    </row>
    <row r="36" spans="1:10" x14ac:dyDescent="0.25">
      <c r="A36" s="29">
        <v>20</v>
      </c>
      <c r="B36" s="23" t="s">
        <v>48</v>
      </c>
      <c r="C36" s="3" t="s">
        <v>56</v>
      </c>
      <c r="D36" s="23" t="s">
        <v>7</v>
      </c>
      <c r="E36" s="23">
        <v>2</v>
      </c>
      <c r="F36" s="23">
        <v>10</v>
      </c>
      <c r="G36" s="23">
        <v>0</v>
      </c>
      <c r="H36" s="24">
        <f t="shared" si="2"/>
        <v>12</v>
      </c>
      <c r="I36" s="26"/>
      <c r="J36" s="33">
        <f t="shared" si="3"/>
        <v>0</v>
      </c>
    </row>
    <row r="37" spans="1:10" x14ac:dyDescent="0.25">
      <c r="A37" s="29">
        <v>21</v>
      </c>
      <c r="B37" s="3" t="s">
        <v>86</v>
      </c>
      <c r="C37" s="3" t="s">
        <v>56</v>
      </c>
      <c r="D37" s="3" t="s">
        <v>7</v>
      </c>
      <c r="E37" s="3">
        <v>2</v>
      </c>
      <c r="F37" s="3">
        <v>10</v>
      </c>
      <c r="G37" s="3">
        <v>0</v>
      </c>
      <c r="H37" s="24">
        <f t="shared" si="2"/>
        <v>12</v>
      </c>
      <c r="I37" s="27"/>
      <c r="J37" s="33">
        <f t="shared" si="3"/>
        <v>0</v>
      </c>
    </row>
    <row r="38" spans="1:10" x14ac:dyDescent="0.25">
      <c r="A38" s="29">
        <v>22</v>
      </c>
      <c r="B38" s="25" t="s">
        <v>87</v>
      </c>
      <c r="C38" s="3" t="s">
        <v>56</v>
      </c>
      <c r="D38" s="23" t="s">
        <v>7</v>
      </c>
      <c r="E38" s="3">
        <v>0</v>
      </c>
      <c r="F38" s="3">
        <v>50</v>
      </c>
      <c r="G38" s="3">
        <v>0</v>
      </c>
      <c r="H38" s="24">
        <f t="shared" si="2"/>
        <v>50</v>
      </c>
      <c r="I38" s="27"/>
      <c r="J38" s="33">
        <f t="shared" si="3"/>
        <v>0</v>
      </c>
    </row>
    <row r="39" spans="1:10" x14ac:dyDescent="0.25">
      <c r="A39" s="29">
        <v>23</v>
      </c>
      <c r="B39" s="3" t="s">
        <v>22</v>
      </c>
      <c r="C39" s="3" t="s">
        <v>56</v>
      </c>
      <c r="D39" s="3" t="s">
        <v>7</v>
      </c>
      <c r="E39" s="3">
        <v>20</v>
      </c>
      <c r="F39" s="3">
        <v>15</v>
      </c>
      <c r="G39" s="3">
        <v>2</v>
      </c>
      <c r="H39" s="24">
        <f t="shared" si="2"/>
        <v>37</v>
      </c>
      <c r="I39" s="27"/>
      <c r="J39" s="33">
        <f t="shared" si="3"/>
        <v>0</v>
      </c>
    </row>
    <row r="40" spans="1:10" x14ac:dyDescent="0.25">
      <c r="A40" s="29">
        <v>24</v>
      </c>
      <c r="B40" s="3" t="s">
        <v>49</v>
      </c>
      <c r="C40" s="3" t="s">
        <v>56</v>
      </c>
      <c r="D40" s="3" t="s">
        <v>7</v>
      </c>
      <c r="E40" s="3">
        <v>15</v>
      </c>
      <c r="F40" s="3">
        <v>200</v>
      </c>
      <c r="G40" s="3">
        <v>10</v>
      </c>
      <c r="H40" s="24">
        <f t="shared" si="2"/>
        <v>225</v>
      </c>
      <c r="I40" s="27"/>
      <c r="J40" s="33">
        <f t="shared" si="3"/>
        <v>0</v>
      </c>
    </row>
    <row r="41" spans="1:10" ht="22.5" x14ac:dyDescent="0.25">
      <c r="A41" s="29">
        <v>25</v>
      </c>
      <c r="B41" s="3" t="s">
        <v>50</v>
      </c>
      <c r="C41" s="3" t="s">
        <v>90</v>
      </c>
      <c r="D41" s="3" t="s">
        <v>7</v>
      </c>
      <c r="E41" s="3">
        <v>20</v>
      </c>
      <c r="F41" s="3">
        <v>200</v>
      </c>
      <c r="G41" s="3">
        <v>4</v>
      </c>
      <c r="H41" s="24">
        <f t="shared" si="2"/>
        <v>224</v>
      </c>
      <c r="I41" s="27"/>
      <c r="J41" s="33">
        <f t="shared" si="3"/>
        <v>0</v>
      </c>
    </row>
    <row r="42" spans="1:10" x14ac:dyDescent="0.25">
      <c r="A42" s="29">
        <v>26</v>
      </c>
      <c r="B42" s="3" t="s">
        <v>23</v>
      </c>
      <c r="C42" s="3" t="s">
        <v>57</v>
      </c>
      <c r="D42" s="3" t="s">
        <v>7</v>
      </c>
      <c r="E42" s="3">
        <v>6</v>
      </c>
      <c r="F42" s="3">
        <v>200</v>
      </c>
      <c r="G42" s="3">
        <v>5</v>
      </c>
      <c r="H42" s="24">
        <f t="shared" si="2"/>
        <v>211</v>
      </c>
      <c r="I42" s="27"/>
      <c r="J42" s="33">
        <f t="shared" si="3"/>
        <v>0</v>
      </c>
    </row>
    <row r="43" spans="1:10" ht="22.5" x14ac:dyDescent="0.25">
      <c r="A43" s="29">
        <v>27</v>
      </c>
      <c r="B43" s="3" t="s">
        <v>24</v>
      </c>
      <c r="C43" s="3" t="s">
        <v>56</v>
      </c>
      <c r="D43" s="3" t="s">
        <v>7</v>
      </c>
      <c r="E43" s="3">
        <v>12</v>
      </c>
      <c r="F43" s="3">
        <v>0</v>
      </c>
      <c r="G43" s="3">
        <v>0</v>
      </c>
      <c r="H43" s="24">
        <f t="shared" si="2"/>
        <v>12</v>
      </c>
      <c r="I43" s="27"/>
      <c r="J43" s="33">
        <f t="shared" si="3"/>
        <v>0</v>
      </c>
    </row>
    <row r="44" spans="1:10" ht="22.5" x14ac:dyDescent="0.25">
      <c r="A44" s="29">
        <v>28</v>
      </c>
      <c r="B44" s="3" t="s">
        <v>25</v>
      </c>
      <c r="C44" s="3" t="s">
        <v>56</v>
      </c>
      <c r="D44" s="3" t="s">
        <v>7</v>
      </c>
      <c r="E44" s="3">
        <v>30</v>
      </c>
      <c r="F44" s="3">
        <v>60</v>
      </c>
      <c r="G44" s="3">
        <v>1</v>
      </c>
      <c r="H44" s="24">
        <f t="shared" si="2"/>
        <v>91</v>
      </c>
      <c r="I44" s="27"/>
      <c r="J44" s="33">
        <f t="shared" si="3"/>
        <v>0</v>
      </c>
    </row>
    <row r="45" spans="1:10" ht="22.5" x14ac:dyDescent="0.25">
      <c r="A45" s="29">
        <v>29</v>
      </c>
      <c r="B45" s="3" t="s">
        <v>51</v>
      </c>
      <c r="C45" s="3" t="s">
        <v>56</v>
      </c>
      <c r="D45" s="3" t="s">
        <v>7</v>
      </c>
      <c r="E45" s="3">
        <v>20</v>
      </c>
      <c r="F45" s="3">
        <v>0</v>
      </c>
      <c r="G45" s="3">
        <v>0</v>
      </c>
      <c r="H45" s="24">
        <f t="shared" si="2"/>
        <v>20</v>
      </c>
      <c r="I45" s="27"/>
      <c r="J45" s="33">
        <f t="shared" si="3"/>
        <v>0</v>
      </c>
    </row>
    <row r="46" spans="1:10" ht="22.5" x14ac:dyDescent="0.25">
      <c r="A46" s="29">
        <v>30</v>
      </c>
      <c r="B46" s="3" t="s">
        <v>26</v>
      </c>
      <c r="C46" s="3" t="s">
        <v>56</v>
      </c>
      <c r="D46" s="3" t="s">
        <v>7</v>
      </c>
      <c r="E46" s="3">
        <v>0</v>
      </c>
      <c r="F46" s="3">
        <v>20</v>
      </c>
      <c r="G46" s="3">
        <v>0</v>
      </c>
      <c r="H46" s="24">
        <f t="shared" si="2"/>
        <v>20</v>
      </c>
      <c r="I46" s="27"/>
      <c r="J46" s="33">
        <f t="shared" si="3"/>
        <v>0</v>
      </c>
    </row>
    <row r="47" spans="1:10" ht="22.5" x14ac:dyDescent="0.25">
      <c r="A47" s="29">
        <v>31</v>
      </c>
      <c r="B47" s="3" t="s">
        <v>27</v>
      </c>
      <c r="C47" s="3" t="s">
        <v>92</v>
      </c>
      <c r="D47" s="3" t="s">
        <v>7</v>
      </c>
      <c r="E47" s="3">
        <v>100</v>
      </c>
      <c r="F47" s="3">
        <v>400</v>
      </c>
      <c r="G47" s="3">
        <v>60</v>
      </c>
      <c r="H47" s="24">
        <f t="shared" si="2"/>
        <v>560</v>
      </c>
      <c r="I47" s="27"/>
      <c r="J47" s="33">
        <f t="shared" si="3"/>
        <v>0</v>
      </c>
    </row>
    <row r="48" spans="1:10" ht="28.5" customHeight="1" x14ac:dyDescent="0.25">
      <c r="A48" s="29">
        <v>32</v>
      </c>
      <c r="B48" s="3" t="s">
        <v>28</v>
      </c>
      <c r="C48" s="3" t="s">
        <v>92</v>
      </c>
      <c r="D48" s="23" t="s">
        <v>30</v>
      </c>
      <c r="E48" s="3">
        <v>90</v>
      </c>
      <c r="F48" s="3">
        <v>150</v>
      </c>
      <c r="G48" s="3">
        <v>50</v>
      </c>
      <c r="H48" s="24">
        <f t="shared" si="2"/>
        <v>290</v>
      </c>
      <c r="I48" s="27"/>
      <c r="J48" s="33">
        <f t="shared" si="3"/>
        <v>0</v>
      </c>
    </row>
    <row r="49" spans="1:10" ht="23.25" thickBot="1" x14ac:dyDescent="0.3">
      <c r="A49" s="30">
        <v>33</v>
      </c>
      <c r="B49" s="31" t="s">
        <v>52</v>
      </c>
      <c r="C49" s="31" t="s">
        <v>92</v>
      </c>
      <c r="D49" s="38" t="s">
        <v>30</v>
      </c>
      <c r="E49" s="31">
        <v>20</v>
      </c>
      <c r="F49" s="31">
        <v>0</v>
      </c>
      <c r="G49" s="31">
        <v>2</v>
      </c>
      <c r="H49" s="36">
        <f t="shared" si="2"/>
        <v>22</v>
      </c>
      <c r="I49" s="39"/>
      <c r="J49" s="34">
        <f t="shared" si="3"/>
        <v>0</v>
      </c>
    </row>
    <row r="50" spans="1:10" ht="15.75" thickBot="1" x14ac:dyDescent="0.3">
      <c r="A50" s="58"/>
      <c r="B50" s="58"/>
      <c r="C50" s="58"/>
      <c r="D50" s="58"/>
      <c r="E50" s="58"/>
      <c r="F50" s="58"/>
      <c r="G50" s="58"/>
      <c r="H50" s="58"/>
      <c r="I50" s="41" t="s">
        <v>32</v>
      </c>
      <c r="J50" s="21">
        <f>SUM(J17:J49)</f>
        <v>0</v>
      </c>
    </row>
    <row r="51" spans="1:10" s="46" customFormat="1" ht="15.75" thickBot="1" x14ac:dyDescent="0.3">
      <c r="A51" s="58"/>
      <c r="B51" s="58"/>
      <c r="C51" s="58"/>
      <c r="D51" s="58"/>
      <c r="E51" s="58"/>
      <c r="F51" s="58"/>
      <c r="G51" s="58"/>
      <c r="H51" s="58"/>
      <c r="I51" s="43" t="s">
        <v>33</v>
      </c>
      <c r="J51" s="49">
        <f>J50*24/100</f>
        <v>0</v>
      </c>
    </row>
    <row r="52" spans="1:10" s="46" customFormat="1" ht="15.75" thickBot="1" x14ac:dyDescent="0.3">
      <c r="A52" s="58"/>
      <c r="B52" s="58"/>
      <c r="C52" s="58"/>
      <c r="D52" s="58"/>
      <c r="E52" s="58"/>
      <c r="F52" s="58"/>
      <c r="G52" s="58"/>
      <c r="H52" s="58"/>
      <c r="I52" s="43" t="s">
        <v>14</v>
      </c>
      <c r="J52" s="50">
        <f>J51+J50</f>
        <v>0</v>
      </c>
    </row>
    <row r="53" spans="1:10" s="46" customFormat="1" ht="23.25" customHeight="1" thickBot="1" x14ac:dyDescent="0.3">
      <c r="A53" s="47"/>
      <c r="B53" s="76" t="s">
        <v>93</v>
      </c>
      <c r="C53" s="77"/>
      <c r="D53" s="70">
        <f>J50+J12</f>
        <v>0</v>
      </c>
      <c r="E53" s="71"/>
      <c r="F53" s="47"/>
      <c r="G53" s="47"/>
      <c r="H53" s="47"/>
      <c r="I53" s="51"/>
      <c r="J53" s="40"/>
    </row>
    <row r="54" spans="1:10" ht="15.75" thickBot="1" x14ac:dyDescent="0.3">
      <c r="A54" s="47"/>
      <c r="B54" s="76" t="s">
        <v>53</v>
      </c>
      <c r="C54" s="77"/>
      <c r="D54" s="72">
        <f>J51+J13</f>
        <v>0</v>
      </c>
      <c r="E54" s="73"/>
      <c r="F54" s="47"/>
      <c r="G54" s="47"/>
      <c r="H54" s="47"/>
      <c r="I54" s="51"/>
      <c r="J54" s="40"/>
    </row>
    <row r="55" spans="1:10" ht="15.75" thickBot="1" x14ac:dyDescent="0.3">
      <c r="A55" s="52"/>
      <c r="B55" s="74" t="s">
        <v>54</v>
      </c>
      <c r="C55" s="75"/>
      <c r="D55" s="70">
        <f>D54+D53</f>
        <v>0</v>
      </c>
      <c r="E55" s="71"/>
      <c r="F55" s="69"/>
      <c r="G55" s="69"/>
      <c r="H55" s="52"/>
      <c r="I55" s="52"/>
      <c r="J55" s="52"/>
    </row>
    <row r="56" spans="1:10" x14ac:dyDescent="0.25">
      <c r="F56" s="46"/>
      <c r="G56" s="46"/>
    </row>
    <row r="57" spans="1:10" x14ac:dyDescent="0.25">
      <c r="F57" s="46"/>
      <c r="G57" s="46"/>
    </row>
  </sheetData>
  <mergeCells count="26">
    <mergeCell ref="F55:G55"/>
    <mergeCell ref="D55:E55"/>
    <mergeCell ref="D53:E53"/>
    <mergeCell ref="D54:E54"/>
    <mergeCell ref="A15:A16"/>
    <mergeCell ref="B15:B16"/>
    <mergeCell ref="D15:D16"/>
    <mergeCell ref="B55:C55"/>
    <mergeCell ref="B54:C54"/>
    <mergeCell ref="B53:C53"/>
    <mergeCell ref="H15:H16"/>
    <mergeCell ref="E16:G16"/>
    <mergeCell ref="A50:H52"/>
    <mergeCell ref="A1:J1"/>
    <mergeCell ref="A2:A3"/>
    <mergeCell ref="B2:B3"/>
    <mergeCell ref="D2:D3"/>
    <mergeCell ref="H2:H3"/>
    <mergeCell ref="I2:I3"/>
    <mergeCell ref="J2:J3"/>
    <mergeCell ref="E3:G3"/>
    <mergeCell ref="A12:H14"/>
    <mergeCell ref="I15:I16"/>
    <mergeCell ref="J15:J16"/>
    <mergeCell ref="C2:C3"/>
    <mergeCell ref="C15:C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5" t="s">
        <v>58</v>
      </c>
      <c r="B1" s="6" t="s">
        <v>59</v>
      </c>
      <c r="C1" s="6" t="s">
        <v>37</v>
      </c>
      <c r="D1" s="6" t="s">
        <v>60</v>
      </c>
      <c r="E1" s="7" t="s">
        <v>61</v>
      </c>
    </row>
    <row r="2" spans="1:5" x14ac:dyDescent="0.25">
      <c r="A2" s="81" t="s">
        <v>62</v>
      </c>
      <c r="B2" s="4" t="s">
        <v>63</v>
      </c>
      <c r="C2" s="84">
        <v>410986.65</v>
      </c>
      <c r="D2" s="84">
        <v>88965.6</v>
      </c>
      <c r="E2" s="84">
        <f>D2+C2</f>
        <v>499952.25</v>
      </c>
    </row>
    <row r="3" spans="1:5" x14ac:dyDescent="0.25">
      <c r="A3" s="82"/>
      <c r="B3" s="4" t="s">
        <v>64</v>
      </c>
      <c r="C3" s="85"/>
      <c r="D3" s="85"/>
      <c r="E3" s="85"/>
    </row>
    <row r="4" spans="1:5" x14ac:dyDescent="0.25">
      <c r="A4" s="82"/>
      <c r="B4" s="4" t="s">
        <v>65</v>
      </c>
      <c r="C4" s="85"/>
      <c r="D4" s="85"/>
      <c r="E4" s="85"/>
    </row>
    <row r="5" spans="1:5" x14ac:dyDescent="0.25">
      <c r="A5" s="82"/>
      <c r="B5" s="4" t="s">
        <v>66</v>
      </c>
      <c r="C5" s="85"/>
      <c r="D5" s="85"/>
      <c r="E5" s="85"/>
    </row>
    <row r="6" spans="1:5" x14ac:dyDescent="0.25">
      <c r="A6" s="82"/>
      <c r="B6" s="4" t="s">
        <v>67</v>
      </c>
      <c r="C6" s="85"/>
      <c r="D6" s="85"/>
      <c r="E6" s="85"/>
    </row>
    <row r="7" spans="1:5" x14ac:dyDescent="0.25">
      <c r="A7" s="82"/>
      <c r="B7" s="4" t="s">
        <v>68</v>
      </c>
      <c r="C7" s="85"/>
      <c r="D7" s="85"/>
      <c r="E7" s="85"/>
    </row>
    <row r="8" spans="1:5" ht="15.75" thickBot="1" x14ac:dyDescent="0.3">
      <c r="A8" s="83"/>
      <c r="B8" s="1" t="s">
        <v>69</v>
      </c>
      <c r="C8" s="86"/>
      <c r="D8" s="86"/>
      <c r="E8" s="86"/>
    </row>
    <row r="9" spans="1:5" ht="21" customHeight="1" thickBot="1" x14ac:dyDescent="0.3">
      <c r="A9" s="8" t="s">
        <v>70</v>
      </c>
      <c r="B9" s="9" t="s">
        <v>71</v>
      </c>
      <c r="C9" s="10">
        <v>124335.25</v>
      </c>
      <c r="D9" s="10">
        <v>23891.46</v>
      </c>
      <c r="E9" s="11">
        <v>148226.71</v>
      </c>
    </row>
    <row r="10" spans="1:5" ht="15.75" thickBot="1" x14ac:dyDescent="0.3">
      <c r="A10" s="8" t="s">
        <v>72</v>
      </c>
      <c r="B10" s="9" t="s">
        <v>71</v>
      </c>
      <c r="C10" s="10">
        <v>98956.5</v>
      </c>
      <c r="D10" s="10">
        <v>19435.86</v>
      </c>
      <c r="E10" s="11">
        <v>118392.36</v>
      </c>
    </row>
    <row r="11" spans="1:5" x14ac:dyDescent="0.25">
      <c r="A11" s="81" t="s">
        <v>73</v>
      </c>
      <c r="B11" s="12" t="s">
        <v>74</v>
      </c>
      <c r="C11" s="87">
        <v>95358</v>
      </c>
      <c r="D11" s="90">
        <v>21301.919999999998</v>
      </c>
      <c r="E11" s="84">
        <v>116659.92</v>
      </c>
    </row>
    <row r="12" spans="1:5" x14ac:dyDescent="0.25">
      <c r="A12" s="82"/>
      <c r="B12" s="13" t="s">
        <v>75</v>
      </c>
      <c r="C12" s="88"/>
      <c r="D12" s="91"/>
      <c r="E12" s="85"/>
    </row>
    <row r="13" spans="1:5" ht="15.75" thickBot="1" x14ac:dyDescent="0.3">
      <c r="A13" s="83"/>
      <c r="B13" s="14" t="s">
        <v>76</v>
      </c>
      <c r="C13" s="89"/>
      <c r="D13" s="92"/>
      <c r="E13" s="86"/>
    </row>
    <row r="14" spans="1:5" ht="15.75" thickBot="1" x14ac:dyDescent="0.3">
      <c r="A14" s="8" t="s">
        <v>77</v>
      </c>
      <c r="B14" s="15" t="s">
        <v>78</v>
      </c>
      <c r="C14" s="16">
        <v>28745</v>
      </c>
      <c r="D14" s="16">
        <v>5673</v>
      </c>
      <c r="E14" s="11">
        <v>34418</v>
      </c>
    </row>
    <row r="15" spans="1:5" ht="15.75" thickBot="1" x14ac:dyDescent="0.3">
      <c r="A15" s="17" t="s">
        <v>79</v>
      </c>
      <c r="B15" s="18">
        <v>1729698</v>
      </c>
      <c r="C15" s="19">
        <v>4842.5</v>
      </c>
      <c r="D15" s="10">
        <v>1028.0999999999999</v>
      </c>
      <c r="E15" s="11">
        <v>5870.6</v>
      </c>
    </row>
    <row r="16" spans="1:5" x14ac:dyDescent="0.25">
      <c r="C16" s="78">
        <f>SUM(C2:C15)</f>
        <v>763223.9</v>
      </c>
      <c r="E16" s="20">
        <f>E15+E14+E11+E10+E9+E2</f>
        <v>923519.84</v>
      </c>
    </row>
    <row r="17" spans="3:4" x14ac:dyDescent="0.25">
      <c r="C17" s="79"/>
    </row>
    <row r="18" spans="3:4" x14ac:dyDescent="0.25">
      <c r="C18" s="79"/>
    </row>
    <row r="19" spans="3:4" x14ac:dyDescent="0.25">
      <c r="C19" s="79"/>
    </row>
    <row r="20" spans="3:4" x14ac:dyDescent="0.25">
      <c r="C20" s="79"/>
    </row>
    <row r="21" spans="3:4" x14ac:dyDescent="0.25">
      <c r="C21" s="79"/>
    </row>
    <row r="22" spans="3:4" ht="15.75" thickBot="1" x14ac:dyDescent="0.3">
      <c r="C22" s="80"/>
      <c r="D22" s="20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4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2025-10-31T05:13:58Z</dcterms:modified>
</cp:coreProperties>
</file>