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ΕΝΤΥΠΑ ΠΡΟΣΦΟΡΩΝ\"/>
    </mc:Choice>
  </mc:AlternateContent>
  <bookViews>
    <workbookView xWindow="0" yWindow="0" windowWidth="23040" windowHeight="8805" tabRatio="970"/>
  </bookViews>
  <sheets>
    <sheet name="ΟΜΑΔΑ 3" sheetId="3" r:id="rId1"/>
    <sheet name="Φύλλο3" sheetId="17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0" i="3" l="1"/>
  <c r="N90" i="3" s="1"/>
  <c r="L89" i="3"/>
  <c r="N89" i="3" s="1"/>
  <c r="L88" i="3"/>
  <c r="N88" i="3" s="1"/>
  <c r="L87" i="3"/>
  <c r="N87" i="3" s="1"/>
  <c r="L86" i="3"/>
  <c r="N86" i="3" s="1"/>
  <c r="L85" i="3"/>
  <c r="N85" i="3" s="1"/>
  <c r="L84" i="3"/>
  <c r="N84" i="3" s="1"/>
  <c r="L83" i="3"/>
  <c r="N83" i="3" s="1"/>
  <c r="L82" i="3"/>
  <c r="N82" i="3" s="1"/>
  <c r="L81" i="3"/>
  <c r="N81" i="3" s="1"/>
  <c r="L80" i="3"/>
  <c r="N80" i="3" s="1"/>
  <c r="L79" i="3"/>
  <c r="N79" i="3" s="1"/>
  <c r="N78" i="3"/>
  <c r="L78" i="3"/>
  <c r="L77" i="3"/>
  <c r="N77" i="3" s="1"/>
  <c r="L76" i="3"/>
  <c r="N76" i="3" s="1"/>
  <c r="L75" i="3"/>
  <c r="N75" i="3" s="1"/>
  <c r="L74" i="3"/>
  <c r="N74" i="3" s="1"/>
  <c r="L73" i="3"/>
  <c r="N73" i="3" s="1"/>
  <c r="L72" i="3"/>
  <c r="N72" i="3" s="1"/>
  <c r="L71" i="3"/>
  <c r="N71" i="3" s="1"/>
  <c r="L70" i="3"/>
  <c r="N70" i="3" s="1"/>
  <c r="L69" i="3"/>
  <c r="N69" i="3" s="1"/>
  <c r="L68" i="3"/>
  <c r="N68" i="3" s="1"/>
  <c r="L67" i="3"/>
  <c r="N67" i="3" s="1"/>
  <c r="L66" i="3"/>
  <c r="N66" i="3" s="1"/>
  <c r="L65" i="3"/>
  <c r="N65" i="3" s="1"/>
  <c r="L64" i="3"/>
  <c r="N64" i="3" s="1"/>
  <c r="L63" i="3"/>
  <c r="N63" i="3" s="1"/>
  <c r="N62" i="3"/>
  <c r="L62" i="3"/>
  <c r="L61" i="3"/>
  <c r="N61" i="3" s="1"/>
  <c r="L60" i="3"/>
  <c r="N60" i="3" s="1"/>
  <c r="L59" i="3"/>
  <c r="N59" i="3" s="1"/>
  <c r="L58" i="3"/>
  <c r="N58" i="3" s="1"/>
  <c r="L57" i="3"/>
  <c r="N57" i="3" s="1"/>
  <c r="L56" i="3"/>
  <c r="N56" i="3" s="1"/>
  <c r="L55" i="3"/>
  <c r="N55" i="3" s="1"/>
  <c r="L54" i="3"/>
  <c r="N54" i="3" s="1"/>
  <c r="L53" i="3"/>
  <c r="N53" i="3" s="1"/>
  <c r="L52" i="3"/>
  <c r="N52" i="3" s="1"/>
  <c r="L51" i="3"/>
  <c r="N51" i="3" s="1"/>
  <c r="L50" i="3"/>
  <c r="N50" i="3" s="1"/>
  <c r="L49" i="3"/>
  <c r="N49" i="3" s="1"/>
  <c r="L48" i="3"/>
  <c r="N48" i="3" s="1"/>
  <c r="L47" i="3"/>
  <c r="N47" i="3" s="1"/>
  <c r="N46" i="3"/>
  <c r="L46" i="3"/>
  <c r="L45" i="3"/>
  <c r="N45" i="3" s="1"/>
  <c r="L44" i="3"/>
  <c r="N44" i="3" s="1"/>
  <c r="L43" i="3"/>
  <c r="N43" i="3" s="1"/>
  <c r="L42" i="3"/>
  <c r="N42" i="3" s="1"/>
  <c r="L41" i="3"/>
  <c r="N41" i="3" s="1"/>
  <c r="L40" i="3"/>
  <c r="N40" i="3" s="1"/>
  <c r="L39" i="3"/>
  <c r="N39" i="3" s="1"/>
  <c r="L38" i="3"/>
  <c r="N38" i="3" s="1"/>
  <c r="L37" i="3"/>
  <c r="N37" i="3" s="1"/>
  <c r="L36" i="3"/>
  <c r="N36" i="3" s="1"/>
  <c r="L35" i="3"/>
  <c r="N35" i="3" s="1"/>
  <c r="L34" i="3"/>
  <c r="N34" i="3" s="1"/>
  <c r="L33" i="3"/>
  <c r="N33" i="3" s="1"/>
  <c r="L32" i="3"/>
  <c r="N32" i="3" s="1"/>
  <c r="L31" i="3"/>
  <c r="N31" i="3" s="1"/>
  <c r="L30" i="3"/>
  <c r="N30" i="3" s="1"/>
  <c r="L29" i="3"/>
  <c r="N29" i="3" s="1"/>
  <c r="L28" i="3"/>
  <c r="N28" i="3" s="1"/>
  <c r="L27" i="3"/>
  <c r="N27" i="3" s="1"/>
  <c r="L26" i="3"/>
  <c r="N26" i="3" s="1"/>
  <c r="L25" i="3"/>
  <c r="N25" i="3" s="1"/>
  <c r="L24" i="3"/>
  <c r="N24" i="3" s="1"/>
  <c r="N23" i="3"/>
  <c r="L23" i="3"/>
  <c r="L22" i="3"/>
  <c r="N22" i="3" s="1"/>
  <c r="L21" i="3"/>
  <c r="N21" i="3" s="1"/>
  <c r="L20" i="3"/>
  <c r="N20" i="3" s="1"/>
  <c r="L14" i="3"/>
  <c r="N14" i="3" s="1"/>
  <c r="L13" i="3"/>
  <c r="N13" i="3" s="1"/>
  <c r="L12" i="3"/>
  <c r="N12" i="3" s="1"/>
  <c r="N11" i="3"/>
  <c r="L11" i="3"/>
  <c r="L10" i="3"/>
  <c r="N10" i="3" s="1"/>
  <c r="L9" i="3"/>
  <c r="N9" i="3" s="1"/>
  <c r="L8" i="3"/>
  <c r="N8" i="3" s="1"/>
  <c r="L7" i="3"/>
  <c r="N7" i="3" s="1"/>
  <c r="L6" i="3"/>
  <c r="N6" i="3" s="1"/>
  <c r="L5" i="3"/>
  <c r="N5" i="3" s="1"/>
  <c r="L4" i="3"/>
  <c r="N4" i="3" s="1"/>
  <c r="N15" i="3" l="1"/>
  <c r="N16" i="3" s="1"/>
  <c r="N17" i="3" s="1"/>
  <c r="N91" i="3"/>
  <c r="N92" i="3" l="1"/>
  <c r="D94" i="3"/>
  <c r="N93" i="3" l="1"/>
  <c r="D96" i="3" s="1"/>
  <c r="D95" i="3"/>
  <c r="D22" i="17" l="1"/>
  <c r="C16" i="17" l="1"/>
  <c r="E16" i="17"/>
  <c r="E2" i="17"/>
</calcChain>
</file>

<file path=xl/sharedStrings.xml><?xml version="1.0" encoding="utf-8"?>
<sst xmlns="http://schemas.openxmlformats.org/spreadsheetml/2006/main" count="310" uniqueCount="143">
  <si>
    <t>Α/Α</t>
  </si>
  <si>
    <t>ΑΝΑΛΥΤΙΚΗ ΠΕΡΙΓΡΑΦΗ ΕΙΔΟΥΣ ΦΠΑ 6%</t>
  </si>
  <si>
    <t>Μ/Μ</t>
  </si>
  <si>
    <t xml:space="preserve"> ΠΟΣΟΤΗΤΑ</t>
  </si>
  <si>
    <t>ΣΥΝΟΛΙΚΗ ΠΟΣΟΤΗΤΑ</t>
  </si>
  <si>
    <t>ΤΙΜΗ ΜΟΝΑΔΑΣ</t>
  </si>
  <si>
    <t>ΣΥΝΟΛΟ</t>
  </si>
  <si>
    <t>Αλκοολούχος λοσιόν  με περιεκτικότητα  αλκοόλης 93 βαθμών και άνω 410 ml εως 500 ml</t>
  </si>
  <si>
    <t>Τεμάχιο</t>
  </si>
  <si>
    <t>Αλκοολούχος λοσιόν : ήπιο αντισηπτικό με περιεκτικότητα  αλκοόλης 70 βαθμών και άνω σε πλαστικό μπουκάλι των 230 εως 250 gr.</t>
  </si>
  <si>
    <t>Αντισηπτικό σπρέι(τύπου DETTOL), συσκευασία 400-500 ml για εξουδετέρωση  βακτηριδίων, ιών &amp; μύκητων σε επιφάνειες καθημερινής χρήσης,</t>
  </si>
  <si>
    <t>Κυτίο</t>
  </si>
  <si>
    <t>Υγρό  σαπούνι χεριών αντιβακτηριδιακό 250 -400ml ενδεικτικού τύπου dettol</t>
  </si>
  <si>
    <t>Λίτρο</t>
  </si>
  <si>
    <t xml:space="preserve">Υγρό κρεμοσάπουνο χεριών (4lt): αρίστης ποιότητας, αρωματικό και φιλικό προς το περιβάλλον. Τυποποιημένο σε πλαστικό μπιτόνι. </t>
  </si>
  <si>
    <t>Χλωρίνη παχύρευστη 750 ml (καθαριστική και απολυμαντική δράση)</t>
  </si>
  <si>
    <t xml:space="preserve">ΦΠΑ 6% </t>
  </si>
  <si>
    <t>ΣΥΝΟΛΟ:</t>
  </si>
  <si>
    <t>Διάλυμα υδροχλωρικού οξέως 0.430 λίτρα</t>
  </si>
  <si>
    <t>Εντομοκτόνο για έρποντα έντομα σε spray 300 ML</t>
  </si>
  <si>
    <t>Πιγκάλ WC πλαστικό κλειστού τύπου</t>
  </si>
  <si>
    <t>ΣΥΣΚΕΥΗ ΕΠΙΤΟΙΧΙΑ ΑΝΤΙΣΗΠΤΙΚΟΥ με χωρητικότητα περίπου  500 ml</t>
  </si>
  <si>
    <t>Σφουγγαρίστρα απλή</t>
  </si>
  <si>
    <t>Υγρό καθαρισμού τζαμιών συσκ. 4lt</t>
  </si>
  <si>
    <t>Υγρό παχύρευστο καθαριστικό τουαλέτας παπί 750ml</t>
  </si>
  <si>
    <t>Φαράσι πλαστικό με λάστιχο και κοντάρι</t>
  </si>
  <si>
    <t>Χαρτοπετσέτες διαστάσεων ΣΥΣΚΕΥΑΣΙΑ (100 φύλλων)</t>
  </si>
  <si>
    <t>Συσκευασία</t>
  </si>
  <si>
    <t xml:space="preserve">ΚΑΘΑΡΟ ΠΟΣΟ </t>
  </si>
  <si>
    <t xml:space="preserve"> ΣΥΝΟΛΟ</t>
  </si>
  <si>
    <t xml:space="preserve">ΦΠΑ 24% </t>
  </si>
  <si>
    <t>Ζεύγος</t>
  </si>
  <si>
    <t>ΚΑΘΑΡΗ ΑΞΙΑ</t>
  </si>
  <si>
    <t>Κιλό</t>
  </si>
  <si>
    <t>Μπολ   από ζαχαροκάλαμο στρογγυλό με καπάκι χωρητικότητας 750 ml περίπου φ 17cm</t>
  </si>
  <si>
    <t xml:space="preserve">Σακούλες (τσάντα) χαρτοπλάστ για μεταφορά προϊόντων (NO 60 μεσαίο μέγεθος) </t>
  </si>
  <si>
    <t>ΥΠΝΩΤΗΡΙΟ ΑΣΤΕΓΩΝ</t>
  </si>
  <si>
    <t>ΑΝΟΙΚΤΟ ΚΕΝΤΡΟ ΗΜΕΡΑΣ</t>
  </si>
  <si>
    <t>ΚΟΙΝ. ΦΑΡΜΑΚΕΙΟ</t>
  </si>
  <si>
    <t>ΔΟΜΗ ΣΙΤΙΣΗΣ</t>
  </si>
  <si>
    <t>ΞΕΝΩΝΑΣ ΦΙΛ.ΓΥΝ.ΘΥΜ. ΒΙΑΣ</t>
  </si>
  <si>
    <t>Υγρό  σαπούνι χεριών αντιβακτηριδιακό (συσκευασία 4 λίτρων)</t>
  </si>
  <si>
    <t>Υγρό Κρεμοσάπουνο χεριών με αντλία 250- 300 ml</t>
  </si>
  <si>
    <t>Αλουμινόχαρτο 50M(Επαγγελματική χρήση)</t>
  </si>
  <si>
    <t>Αντικολλητικό χαρτί 50M(Επαγγελματική χρήση)</t>
  </si>
  <si>
    <t>Απορροφητικές πετσέτες τύπου wettex</t>
  </si>
  <si>
    <t>Απορρυπαντικό σε σκόνη για πλύσιμο στο χέρι 450 gr</t>
  </si>
  <si>
    <t>Αποφρακτικό αποχετεύσεων τύπου tuboflo</t>
  </si>
  <si>
    <t>Αφρόλουτρο  βρεφικό 750 ml</t>
  </si>
  <si>
    <t>Βεντούζα-αποφρακτήρας με λάστιχο Νο 2 Φ14 Χ Υ 35,5 εκ.</t>
  </si>
  <si>
    <t>Βούρτσα μαλλιών πλαστική με λαβή</t>
  </si>
  <si>
    <t>Γάντια καθαρισμού  πλαστικά</t>
  </si>
  <si>
    <t>Ενυδατικό αφροντούς 250 ml</t>
  </si>
  <si>
    <t>Καθαριστήρας τζαμιών  24 cm με κοντάρι αλουμινίου  1 m με μαλακή σφουγγαρένια επιφάνεια και πρόσθετη ελαστική πλευρά(λεπίδα) από καουτσούκ</t>
  </si>
  <si>
    <t>Κάδος απορριμμάτων πλαστικός με πεντάλ 80 lt</t>
  </si>
  <si>
    <t>Καθαριστικό για Λίπη  650ml εως 750 ml σπρέι</t>
  </si>
  <si>
    <t>Καλαθάκι απορ/των οικιακής χρήσης διαστάσεων 60Χ30 cm</t>
  </si>
  <si>
    <t>Καλαθάκια μπάνιου πλαστικά, 30cm διάμετρος 28cm</t>
  </si>
  <si>
    <t>Κουβάς με στίφτη  7 λίτρων μικρός</t>
  </si>
  <si>
    <t>Κρεμάστρα ντουλάπας πλαστική</t>
  </si>
  <si>
    <t>Λεκάνη Πλαστική Διαφόρων  Χρωμάτων</t>
  </si>
  <si>
    <t>Μαλακτικό ρούχων 2 λίτρων</t>
  </si>
  <si>
    <t>Μανταλάκια πλαστικά χρωματιστά-Συσκευασία 24 τεμ.</t>
  </si>
  <si>
    <t>Μωρομάντηλα συσκευασία 72 τεμαχίων</t>
  </si>
  <si>
    <t>Ξεσκονόπανα υφασμάτινα πλενόμενα</t>
  </si>
  <si>
    <t>Ξυραφάκια μιας χρήσεως με δύο λεπίδες ΣΥΣΚΕΥΑΣΙΑ 5TEM</t>
  </si>
  <si>
    <t>Οδοντόβουρτσα μαλακή παιδική</t>
  </si>
  <si>
    <t>Οδοντόβουρτσα μέτρια</t>
  </si>
  <si>
    <t>Οδοντόκρεμα παιδική με γεύσεις 75 ML</t>
  </si>
  <si>
    <t>Οδοντόκρεμα σωληνάριο 100 ML</t>
  </si>
  <si>
    <t>Πάνα παιδική ανοιχτή N. 4  πακέτο 50 τεμ</t>
  </si>
  <si>
    <t>Σακούλες απορριμμάτων για ελαφριά χρήση συσκευασία 52χ75  cm (συσκευασία 10 τεμ) με κορδόνι</t>
  </si>
  <si>
    <t>Σακούλες για καλαθάκια συσκευασία 45χ55  cm(συσκευασία 20 τεμ)</t>
  </si>
  <si>
    <t>Σαμπουάν βρεφικό – παιδικό με χαμομήλι 750ml</t>
  </si>
  <si>
    <t>Σαμπουάν για κανονικά μαλλιά με μαλακτική κρεμά 700 ml</t>
  </si>
  <si>
    <t>Σερβιέτες με φτερά(  maxi night)</t>
  </si>
  <si>
    <t>Σιδερόπανο υφασμάτινο 140x50 cm</t>
  </si>
  <si>
    <t>Σιδερώστρα μεταλλική μεγάλη</t>
  </si>
  <si>
    <t>Σκούπα χειρός</t>
  </si>
  <si>
    <t>Σκουφάκια μιας χρήσης (συσκευασία 100 τεμ.)</t>
  </si>
  <si>
    <t>Σύρμα χοντρό για ανοξείδωτα σκεύη(Επαγγελματικό)</t>
  </si>
  <si>
    <t>Σφουγγαράκι κουζίνας πιάτων(Επαγγελματικό)</t>
  </si>
  <si>
    <t>Σφουγγάρι μπάνιου Διπλής Όψης</t>
  </si>
  <si>
    <t>Σφουγγαρίστρα επαγγελματική 400gr</t>
  </si>
  <si>
    <t>Σφουγγαρίστρα με μικροινες</t>
  </si>
  <si>
    <t>Υγρό για πάτωμα 4 lt</t>
  </si>
  <si>
    <t>Υγρό πλυσίματος πιάτων 4 lt</t>
  </si>
  <si>
    <t>Φίλτρο απορροφητήρα</t>
  </si>
  <si>
    <t>Χαρτί κουζίνας 800gr/ρολό, επαγγελματικό</t>
  </si>
  <si>
    <t>Χαρτί υγείας /ρολό 120 gr τρίφυλλο (συσκευασία  10 τεμ)</t>
  </si>
  <si>
    <t>ΦΠΑ 6 &amp;24%</t>
  </si>
  <si>
    <t>ΣΥΝΟΛΙΚΗ ΔΑΠΑΝΗ</t>
  </si>
  <si>
    <t>Κουβάς με στίφτη  13 -15 λίτρων</t>
  </si>
  <si>
    <t>Απορρυπαντικό σε σκόνη για πλυντήριο ρούχων 45-50 μεζούρες</t>
  </si>
  <si>
    <t>Πάνα παιδική ανοιχτή N. 5 πακέτο 42-44 τεμ</t>
  </si>
  <si>
    <t>Πάνα παιδική ανοιχτή N.6 πακέτο 38 -44τεμ</t>
  </si>
  <si>
    <t xml:space="preserve">Διαφανής μεμβράνη για τρόφιμα 20 μέτρων </t>
  </si>
  <si>
    <t>Κατοτσάκι σφουγγαρίσματος επαγγελματικός με πρέσσα και  ρόδες  20 -25lt</t>
  </si>
  <si>
    <t>39830000-9</t>
  </si>
  <si>
    <t>39831300-9</t>
  </si>
  <si>
    <t xml:space="preserve">ΦΟΡΕΑΣ </t>
  </si>
  <si>
    <t>ΚΑ ΕΞΟΔΩΝ</t>
  </si>
  <si>
    <t>ΦΠΑ 6&amp;24%</t>
  </si>
  <si>
    <t xml:space="preserve">ΣΥΝΟΛΙΚΗ ΔΑΠΑΝΗ </t>
  </si>
  <si>
    <t>ΔΗΜΟΣ ΑΓΡΙΝΙΟΥ</t>
  </si>
  <si>
    <t>10-6634,15-6634,</t>
  </si>
  <si>
    <t xml:space="preserve">20-6634.001, 20-6634.002, </t>
  </si>
  <si>
    <t>20-6635.001,35-6635.001,  45-6635,</t>
  </si>
  <si>
    <t>20-6635.002,20-6635.003</t>
  </si>
  <si>
    <t>60-6654.001, 60-6654.002,</t>
  </si>
  <si>
    <t xml:space="preserve"> 60-6654.003,60-6654.004,</t>
  </si>
  <si>
    <t>60-6654.005, 60-6654.006</t>
  </si>
  <si>
    <t>ΝΠΔΔ :ΣΧΟΛΙΚΗ ΕΠΙΤΡΟΠΗ  ΜΟΝΑΔΩΝ Α/ΘΜΙΑΣ ΕΚΠΑΙΔΕΥΣΗΣ ΔΗΜΟΥ ΑΓΡΙΝΙΟΥ</t>
  </si>
  <si>
    <t> ΕΠΙΧΟΡΗΓΗΣΗ ΥΠ.ΕΣ.</t>
  </si>
  <si>
    <t>ΝΠΔΔ ΣΧΟΛΙΚΗ ΕΠΙΤΡΟΠΗ  ΜΟΝΑΔΩΝ Β/ΘΜΙΑΣ ΕΚΠΑΙΔΕΥΣΗΣ ΔΗΜΟΥ ΑΓΡΙΝΙΟΥ</t>
  </si>
  <si>
    <t>ΝΠΔΔ ΚΟΙΝΩΝΙΚΗΣ ΠΡΟΣΤΑΣΙΑΣ ΚΑΙ ΑΛΛΗΛΕΓΓΥΗΣ ΔΗΜΟΥ ΑΓΡΙΝΙΟΥ(ΚΟΙ.ΠΑ)</t>
  </si>
  <si>
    <r>
      <t> </t>
    </r>
    <r>
      <rPr>
        <sz val="10"/>
        <color theme="1"/>
        <rFont val="Calibri"/>
        <family val="2"/>
        <charset val="161"/>
      </rPr>
      <t xml:space="preserve">10-6634.003 </t>
    </r>
  </si>
  <si>
    <t>15-6634.003,</t>
  </si>
  <si>
    <t>60-6634.003</t>
  </si>
  <si>
    <t>ΝΠΔΔ ΚΟΙΝΩΦΕΛΗΣ ΕΠΙΧΕΙΡΗΣΗ ΔΗΜΟΥ ΑΓΡΙΝΙΟΥ(ΚΕΔΑ)</t>
  </si>
  <si>
    <r>
      <t> </t>
    </r>
    <r>
      <rPr>
        <sz val="10"/>
        <color theme="1"/>
        <rFont val="Calibri"/>
        <family val="2"/>
        <charset val="161"/>
      </rPr>
      <t>KAE 6634</t>
    </r>
  </si>
  <si>
    <t>ΝΠΔΔ ΚΟΙΝΩΦΕΛΗΣ ΕΠΙΧΕΙΡΗΣΗ ΔΗΜΟΤΙΚΟΥ ΠΕΡΙΦΕΡΕΙΑΚΟΥ ΘΕΑΤΡΟΥ (ΔΗΠΕΘΕ) ΔΗΜΟΥ ΑΓΡΙΝΙΟΥ</t>
  </si>
  <si>
    <t>Κοντάρι αλουμινίου επαγγελματικής σφουγγαρίστρας 1,30 εκ</t>
  </si>
  <si>
    <t>ΚΕΝΤΡΟ ΚΟΙΝΟΤΗΤΑΣ ΑΓΡΙΝΙΟΥ ΜΕ ΠΑΡΑΡΤΗΜΑ ΡΟΜΑ (ΝΈΟ)</t>
  </si>
  <si>
    <t>ΚΕΝΤΡΟ ΚΟΙΝΟΤΗΤΑΣ ΑΓΡΙΝΙΟΥ ΜΕ ΠΑΡΑΡΤΗΜΑ ΡΟΜΑ (ΓΛΗΝΟΥ)</t>
  </si>
  <si>
    <r>
      <t xml:space="preserve">Υγρό αντισηπτικά gel χεριών με μηχανισμό απλικατερ-αντλίας  </t>
    </r>
    <r>
      <rPr>
        <u/>
        <sz val="8"/>
        <color theme="1"/>
        <rFont val="Calibri"/>
        <family val="2"/>
        <charset val="161"/>
        <scheme val="minor"/>
      </rPr>
      <t>Συσκευασία 400 ml εως 600 ml</t>
    </r>
    <r>
      <rPr>
        <sz val="8"/>
        <color theme="1"/>
        <rFont val="Calibri"/>
        <family val="2"/>
        <charset val="161"/>
        <scheme val="minor"/>
      </rPr>
      <t>.</t>
    </r>
  </si>
  <si>
    <r>
      <t>Υγρό αντισηπτικά gel χεριών με μηχανισμό απλικατερ-αντλίας με μηχανισμό απλικατερ-αντλίας</t>
    </r>
    <r>
      <rPr>
        <u/>
        <sz val="8"/>
        <color theme="1"/>
        <rFont val="Calibri"/>
        <family val="2"/>
        <charset val="161"/>
        <scheme val="minor"/>
      </rPr>
      <t>Συσκευασία 250 -400 ml</t>
    </r>
    <r>
      <rPr>
        <sz val="8"/>
        <color theme="1"/>
        <rFont val="Calibri"/>
        <family val="2"/>
        <charset val="161"/>
        <scheme val="minor"/>
      </rPr>
      <t>.</t>
    </r>
  </si>
  <si>
    <t>ΚΕΝΤΡΟ ΚΟΙΝΟΤΗΤΑΣ ΑΓΡΙΝΙΟΥ ΜΕ ΠΑΡΑΡΤΗΜΑ ΡΟΜΑ (ΝΈΟ</t>
  </si>
  <si>
    <t>ΚΕΝΤΡΟ ΚΟΙΝΟΤΗΤΑΣ ΑΓΡΙΝΙΟΥ ΜΕ ΠΑΡΑΡΤΗΜΑ ΡΟΜΑ(ΓΛΗΝΟΥ)</t>
  </si>
  <si>
    <t>Μπατονέτες 100 τεμ</t>
  </si>
  <si>
    <t>Σκεύη Αλουμινίου (940ml) (συσκ. 100 τμχ)</t>
  </si>
  <si>
    <t>Καπάκι για Σκεύη Αλουμινίου (940ml) (συσκ. 100 τμχ)</t>
  </si>
  <si>
    <t>Σακούλες τροφίμων ψυγείου Mέγεθος ΜEDIUM ΠΑΚΕΤΟ 50 ΤΕΜ</t>
  </si>
  <si>
    <t>Σακούλες τροφίμων ψυγείου Mέγεθος LARGE ΠΑΚΕΤΟ 50 ΤΕΜ</t>
  </si>
  <si>
    <t>Αρωματικά χώρου   σε sticks 100ml</t>
  </si>
  <si>
    <t>ΣΥΝΟΛΙΚΗ ΚΑΘΑΡΗ ΑΞΙΑ ΟΜΑΔΑΣ 3 -ΔΟΜΕΣ</t>
  </si>
  <si>
    <t>CPV</t>
  </si>
  <si>
    <t>ΑΝΑΛΥΤΙΚΗ ΠΕΡΙΓΡΑΦΗ ΕΙΔΟΥΣ ΦΠΑ24%</t>
  </si>
  <si>
    <t>33631600-8</t>
  </si>
  <si>
    <t>19640000-4</t>
  </si>
  <si>
    <t>33760000-5</t>
  </si>
  <si>
    <t>Γάντια μιας χρήσης (κουτί 100 τεμάχιαMEDIUM,LARGE</t>
  </si>
  <si>
    <t xml:space="preserve">ΟΜΑΔΑ 3:ΕΙΔΗ ΚΑΘΑΡΙΟΤΗΤΑΣ ΚΑΙ ΕΥΠΡΕΠΙΣΜΟΥ ΓΙΑ ΤΙΣ ΔΟΜΕΣ ΤΗΣ Δ/ΝΣΗΣ ΚΟΙΝΩΝΙΚΗΣ ΠΡΟΣΤΑΣΙΑΣ ΚΑΙ ΔΗΜΟΣΙΑΣ ΥΓΕΙΑΣ ΔΗΜΟΥ ΑΓΡΙΝΙΟΥ/ΔΟΜΕΣ ΤΗΣ Δ/ΝΣΗΣ ΚΟΙΝΩΝΙΚΗΣ ΠΡΟΣΤΑΣΙΑΣ ΚΑΙ ΔΗΜΟΣΙΑΣ ΥΓΕΙΑΣ ΔΗΜΟΥ ΑΓΡΙΝΙΟΥ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</si>
</sst>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22" x14ac:knownFonts="1"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b/>
      <sz val="8"/>
      <color theme="1"/>
      <name val="Calibri"/>
      <family val="2"/>
      <charset val="161"/>
    </font>
    <font>
      <sz val="8"/>
      <color theme="1"/>
      <name val="Calibri"/>
      <family val="2"/>
      <charset val="161"/>
    </font>
    <font>
      <b/>
      <sz val="11"/>
      <color theme="1"/>
      <name val="Calibri"/>
      <family val="2"/>
      <charset val="161"/>
    </font>
    <font>
      <b/>
      <sz val="8"/>
      <color rgb="FF000000"/>
      <name val="Calibri"/>
      <family val="2"/>
      <charset val="161"/>
    </font>
    <font>
      <b/>
      <sz val="11"/>
      <color rgb="FF000000"/>
      <name val="Calibri"/>
      <family val="2"/>
      <charset val="161"/>
    </font>
    <font>
      <b/>
      <sz val="9"/>
      <color theme="1"/>
      <name val="Calibri"/>
      <family val="2"/>
      <charset val="161"/>
    </font>
    <font>
      <sz val="11"/>
      <color rgb="FF000000"/>
      <name val="Calibri"/>
      <family val="2"/>
      <charset val="161"/>
    </font>
    <font>
      <sz val="9"/>
      <color theme="1"/>
      <name val="Calibri"/>
      <family val="2"/>
      <charset val="161"/>
    </font>
    <font>
      <sz val="10"/>
      <color rgb="FFFF0000"/>
      <name val="Calibri"/>
      <family val="2"/>
      <charset val="161"/>
    </font>
    <font>
      <sz val="10"/>
      <color theme="1"/>
      <name val="Calibri"/>
      <family val="2"/>
      <charset val="161"/>
    </font>
    <font>
      <b/>
      <sz val="12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u/>
      <sz val="8"/>
      <color theme="1"/>
      <name val="Calibri"/>
      <family val="2"/>
      <charset val="161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9" fillId="0" borderId="6" xfId="0" applyFont="1" applyBorder="1" applyAlignment="1">
      <alignment vertical="center"/>
    </xf>
    <xf numFmtId="0" fontId="3" fillId="0" borderId="17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12" fillId="4" borderId="4" xfId="0" applyFont="1" applyFill="1" applyBorder="1" applyAlignment="1">
      <alignment vertical="center"/>
    </xf>
    <xf numFmtId="0" fontId="12" fillId="4" borderId="4" xfId="0" applyFont="1" applyFill="1" applyBorder="1" applyAlignment="1">
      <alignment vertical="center" wrapText="1"/>
    </xf>
    <xf numFmtId="0" fontId="11" fillId="0" borderId="5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4" fontId="15" fillId="0" borderId="6" xfId="0" applyNumberFormat="1" applyFont="1" applyBorder="1" applyAlignment="1">
      <alignment vertical="center"/>
    </xf>
    <xf numFmtId="4" fontId="13" fillId="0" borderId="6" xfId="0" applyNumberFormat="1" applyFont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17" fillId="0" borderId="6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3" fontId="15" fillId="0" borderId="6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17" fontId="17" fillId="0" borderId="6" xfId="0" applyNumberFormat="1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4" fontId="2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6" fillId="6" borderId="2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textRotation="90" wrapText="1"/>
    </xf>
    <xf numFmtId="0" fontId="19" fillId="2" borderId="3" xfId="0" applyFont="1" applyFill="1" applyBorder="1" applyAlignment="1">
      <alignment horizontal="center" vertical="center" textRotation="90" wrapText="1"/>
    </xf>
    <xf numFmtId="0" fontId="0" fillId="0" borderId="0" xfId="0" applyFill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0" fillId="5" borderId="13" xfId="0" applyFont="1" applyFill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0" fillId="5" borderId="11" xfId="0" applyFont="1" applyFill="1" applyBorder="1" applyAlignment="1">
      <alignment horizontal="center" vertical="center" wrapText="1"/>
    </xf>
    <xf numFmtId="0" fontId="20" fillId="5" borderId="8" xfId="0" applyFont="1" applyFill="1" applyBorder="1" applyAlignment="1">
      <alignment horizontal="center" vertical="center" wrapText="1"/>
    </xf>
    <xf numFmtId="0" fontId="20" fillId="5" borderId="14" xfId="0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 shrinkToFit="1"/>
    </xf>
    <xf numFmtId="4" fontId="2" fillId="0" borderId="4" xfId="0" applyNumberFormat="1" applyFont="1" applyBorder="1" applyAlignment="1">
      <alignment horizontal="center" vertical="center" wrapText="1" shrinkToFit="1"/>
    </xf>
    <xf numFmtId="4" fontId="2" fillId="0" borderId="0" xfId="0" applyNumberFormat="1" applyFont="1" applyBorder="1" applyAlignment="1">
      <alignment horizontal="center" vertical="center" wrapText="1" shrinkToFit="1"/>
    </xf>
    <xf numFmtId="4" fontId="2" fillId="0" borderId="10" xfId="0" applyNumberFormat="1" applyFont="1" applyBorder="1" applyAlignment="1">
      <alignment horizontal="center" vertical="center" wrapText="1" shrinkToFit="1"/>
    </xf>
    <xf numFmtId="4" fontId="2" fillId="0" borderId="11" xfId="0" applyNumberFormat="1" applyFont="1" applyBorder="1" applyAlignment="1">
      <alignment horizontal="center" vertical="center" wrapText="1" shrinkToFi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4" fontId="10" fillId="0" borderId="13" xfId="0" applyNumberFormat="1" applyFont="1" applyBorder="1" applyAlignment="1">
      <alignment vertical="center"/>
    </xf>
    <xf numFmtId="4" fontId="10" fillId="0" borderId="16" xfId="0" applyNumberFormat="1" applyFont="1" applyBorder="1" applyAlignment="1">
      <alignment vertical="center"/>
    </xf>
    <xf numFmtId="4" fontId="10" fillId="0" borderId="5" xfId="0" applyNumberFormat="1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4" fontId="13" fillId="0" borderId="13" xfId="0" applyNumberFormat="1" applyFont="1" applyBorder="1" applyAlignment="1">
      <alignment vertical="center"/>
    </xf>
    <xf numFmtId="4" fontId="13" fillId="0" borderId="16" xfId="0" applyNumberFormat="1" applyFont="1" applyBorder="1" applyAlignment="1">
      <alignment vertical="center"/>
    </xf>
    <xf numFmtId="4" fontId="13" fillId="0" borderId="5" xfId="0" applyNumberFormat="1" applyFont="1" applyBorder="1" applyAlignment="1">
      <alignment vertical="center"/>
    </xf>
    <xf numFmtId="3" fontId="15" fillId="0" borderId="13" xfId="0" applyNumberFormat="1" applyFont="1" applyBorder="1" applyAlignment="1">
      <alignment vertical="center"/>
    </xf>
    <xf numFmtId="3" fontId="15" fillId="0" borderId="16" xfId="0" applyNumberFormat="1" applyFont="1" applyBorder="1" applyAlignment="1">
      <alignment vertical="center"/>
    </xf>
    <xf numFmtId="3" fontId="15" fillId="0" borderId="5" xfId="0" applyNumberFormat="1" applyFont="1" applyBorder="1" applyAlignment="1">
      <alignment vertical="center"/>
    </xf>
    <xf numFmtId="4" fontId="15" fillId="0" borderId="13" xfId="0" applyNumberFormat="1" applyFont="1" applyBorder="1" applyAlignment="1">
      <alignment vertical="center"/>
    </xf>
    <xf numFmtId="4" fontId="15" fillId="0" borderId="16" xfId="0" applyNumberFormat="1" applyFont="1" applyBorder="1" applyAlignment="1">
      <alignment vertical="center"/>
    </xf>
    <xf numFmtId="4" fontId="15" fillId="0" borderId="5" xfId="0" applyNumberFormat="1" applyFont="1" applyBorder="1" applyAlignment="1">
      <alignment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tabSelected="1" workbookViewId="0">
      <selection sqref="A1:N1"/>
    </sheetView>
  </sheetViews>
  <sheetFormatPr defaultRowHeight="15" x14ac:dyDescent="0.25"/>
  <cols>
    <col min="1" max="1" width="4.140625" style="44" bestFit="1" customWidth="1"/>
    <col min="2" max="2" width="35" style="44" customWidth="1"/>
    <col min="3" max="3" width="9.140625" style="44" bestFit="1" customWidth="1"/>
    <col min="4" max="4" width="9.140625" style="44"/>
    <col min="5" max="5" width="7.7109375" style="44" customWidth="1"/>
    <col min="6" max="6" width="7" style="44" customWidth="1"/>
    <col min="7" max="7" width="8.7109375" style="44" customWidth="1"/>
    <col min="8" max="8" width="9.140625" style="44"/>
    <col min="9" max="9" width="6.140625" style="44" customWidth="1"/>
    <col min="10" max="10" width="6" style="44" customWidth="1"/>
    <col min="11" max="11" width="7.140625" style="47" customWidth="1"/>
    <col min="12" max="12" width="10.140625" style="44" customWidth="1"/>
    <col min="13" max="16384" width="9.140625" style="44"/>
  </cols>
  <sheetData>
    <row r="1" spans="1:14" ht="52.5" customHeight="1" thickBot="1" x14ac:dyDescent="0.3">
      <c r="A1" s="79" t="s">
        <v>142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1"/>
    </row>
    <row r="2" spans="1:14" ht="116.25" thickBot="1" x14ac:dyDescent="0.3">
      <c r="A2" s="67" t="s">
        <v>0</v>
      </c>
      <c r="B2" s="67" t="s">
        <v>1</v>
      </c>
      <c r="C2" s="67" t="s">
        <v>136</v>
      </c>
      <c r="D2" s="67" t="s">
        <v>2</v>
      </c>
      <c r="E2" s="45" t="s">
        <v>36</v>
      </c>
      <c r="F2" s="45" t="s">
        <v>37</v>
      </c>
      <c r="G2" s="45" t="s">
        <v>123</v>
      </c>
      <c r="H2" s="45" t="s">
        <v>124</v>
      </c>
      <c r="I2" s="45" t="s">
        <v>38</v>
      </c>
      <c r="J2" s="45" t="s">
        <v>39</v>
      </c>
      <c r="K2" s="46" t="s">
        <v>40</v>
      </c>
      <c r="L2" s="67" t="s">
        <v>4</v>
      </c>
      <c r="M2" s="67" t="s">
        <v>5</v>
      </c>
      <c r="N2" s="71" t="s">
        <v>6</v>
      </c>
    </row>
    <row r="3" spans="1:14" ht="15.75" customHeight="1" thickBot="1" x14ac:dyDescent="0.3">
      <c r="A3" s="68"/>
      <c r="B3" s="68"/>
      <c r="C3" s="68"/>
      <c r="D3" s="68"/>
      <c r="E3" s="73" t="s">
        <v>3</v>
      </c>
      <c r="F3" s="73"/>
      <c r="G3" s="73"/>
      <c r="H3" s="73"/>
      <c r="I3" s="73"/>
      <c r="J3" s="73"/>
      <c r="K3" s="73"/>
      <c r="L3" s="68"/>
      <c r="M3" s="68"/>
      <c r="N3" s="72"/>
    </row>
    <row r="4" spans="1:14" ht="22.5" x14ac:dyDescent="0.25">
      <c r="A4" s="22">
        <v>1</v>
      </c>
      <c r="B4" s="28" t="s">
        <v>7</v>
      </c>
      <c r="C4" s="28" t="s">
        <v>138</v>
      </c>
      <c r="D4" s="39" t="s">
        <v>8</v>
      </c>
      <c r="E4" s="28">
        <v>20</v>
      </c>
      <c r="F4" s="28">
        <v>20</v>
      </c>
      <c r="G4" s="28">
        <v>60</v>
      </c>
      <c r="H4" s="28">
        <v>60</v>
      </c>
      <c r="I4" s="28">
        <v>12</v>
      </c>
      <c r="J4" s="28">
        <v>10</v>
      </c>
      <c r="K4" s="28">
        <v>20</v>
      </c>
      <c r="L4" s="36">
        <f t="shared" ref="L4:L13" si="0">SUM(E4:K4)</f>
        <v>202</v>
      </c>
      <c r="M4" s="40"/>
      <c r="N4" s="33">
        <f>M4*L4</f>
        <v>0</v>
      </c>
    </row>
    <row r="5" spans="1:14" ht="34.5" thickBot="1" x14ac:dyDescent="0.3">
      <c r="A5" s="29">
        <v>2</v>
      </c>
      <c r="B5" s="2" t="s">
        <v>9</v>
      </c>
      <c r="C5" s="2" t="s">
        <v>138</v>
      </c>
      <c r="D5" s="23" t="s">
        <v>8</v>
      </c>
      <c r="E5" s="2">
        <v>20</v>
      </c>
      <c r="F5" s="2">
        <v>20</v>
      </c>
      <c r="G5" s="2">
        <v>60</v>
      </c>
      <c r="H5" s="2">
        <v>60</v>
      </c>
      <c r="I5" s="2"/>
      <c r="J5" s="2"/>
      <c r="K5" s="2">
        <v>20</v>
      </c>
      <c r="L5" s="24">
        <f t="shared" si="0"/>
        <v>180</v>
      </c>
      <c r="M5" s="32"/>
      <c r="N5" s="34">
        <f>M5*L5</f>
        <v>0</v>
      </c>
    </row>
    <row r="6" spans="1:14" ht="33.75" x14ac:dyDescent="0.25">
      <c r="A6" s="22">
        <v>3</v>
      </c>
      <c r="B6" s="49" t="s">
        <v>10</v>
      </c>
      <c r="C6" s="2" t="s">
        <v>138</v>
      </c>
      <c r="D6" s="23" t="s">
        <v>8</v>
      </c>
      <c r="E6" s="2">
        <v>10</v>
      </c>
      <c r="F6" s="2">
        <v>25</v>
      </c>
      <c r="G6" s="2">
        <v>45</v>
      </c>
      <c r="H6" s="2">
        <v>45</v>
      </c>
      <c r="I6" s="2">
        <v>12</v>
      </c>
      <c r="J6" s="2">
        <v>10</v>
      </c>
      <c r="K6" s="2"/>
      <c r="L6" s="24">
        <f t="shared" si="0"/>
        <v>147</v>
      </c>
      <c r="M6" s="32"/>
      <c r="N6" s="34">
        <f t="shared" ref="N6:N14" si="1">M6*L6</f>
        <v>0</v>
      </c>
    </row>
    <row r="7" spans="1:14" ht="25.5" customHeight="1" thickBot="1" x14ac:dyDescent="0.3">
      <c r="A7" s="29">
        <v>4</v>
      </c>
      <c r="B7" s="2" t="s">
        <v>141</v>
      </c>
      <c r="C7" s="2" t="s">
        <v>98</v>
      </c>
      <c r="D7" s="23" t="s">
        <v>11</v>
      </c>
      <c r="E7" s="2">
        <v>10</v>
      </c>
      <c r="F7" s="2">
        <v>20</v>
      </c>
      <c r="G7" s="2"/>
      <c r="H7" s="2">
        <v>33</v>
      </c>
      <c r="I7" s="2">
        <v>12</v>
      </c>
      <c r="J7" s="2">
        <v>100</v>
      </c>
      <c r="K7" s="2">
        <v>10</v>
      </c>
      <c r="L7" s="24">
        <f t="shared" si="0"/>
        <v>185</v>
      </c>
      <c r="M7" s="32"/>
      <c r="N7" s="34">
        <f t="shared" si="1"/>
        <v>0</v>
      </c>
    </row>
    <row r="8" spans="1:14" ht="35.450000000000003" customHeight="1" x14ac:dyDescent="0.25">
      <c r="A8" s="22">
        <v>5</v>
      </c>
      <c r="B8" s="2" t="s">
        <v>12</v>
      </c>
      <c r="C8" s="2" t="s">
        <v>138</v>
      </c>
      <c r="D8" s="23" t="s">
        <v>8</v>
      </c>
      <c r="E8" s="2">
        <v>50</v>
      </c>
      <c r="F8" s="2">
        <v>40</v>
      </c>
      <c r="G8" s="2"/>
      <c r="H8" s="2"/>
      <c r="I8" s="2"/>
      <c r="J8" s="2">
        <v>10</v>
      </c>
      <c r="K8" s="2">
        <v>10</v>
      </c>
      <c r="L8" s="24">
        <f t="shared" si="0"/>
        <v>110</v>
      </c>
      <c r="M8" s="31"/>
      <c r="N8" s="34">
        <f t="shared" si="1"/>
        <v>0</v>
      </c>
    </row>
    <row r="9" spans="1:14" ht="23.25" thickBot="1" x14ac:dyDescent="0.3">
      <c r="A9" s="29">
        <v>6</v>
      </c>
      <c r="B9" s="2" t="s">
        <v>41</v>
      </c>
      <c r="C9" s="2" t="s">
        <v>138</v>
      </c>
      <c r="D9" s="23" t="s">
        <v>13</v>
      </c>
      <c r="E9" s="2">
        <v>10</v>
      </c>
      <c r="F9" s="2">
        <v>10</v>
      </c>
      <c r="G9" s="2">
        <v>30</v>
      </c>
      <c r="H9" s="2">
        <v>30</v>
      </c>
      <c r="I9" s="2">
        <v>6</v>
      </c>
      <c r="J9" s="2">
        <v>4</v>
      </c>
      <c r="K9" s="2"/>
      <c r="L9" s="24">
        <f t="shared" si="0"/>
        <v>90</v>
      </c>
      <c r="M9" s="32"/>
      <c r="N9" s="34">
        <f t="shared" si="1"/>
        <v>0</v>
      </c>
    </row>
    <row r="10" spans="1:14" ht="22.5" x14ac:dyDescent="0.25">
      <c r="A10" s="22">
        <v>7</v>
      </c>
      <c r="B10" s="25" t="s">
        <v>125</v>
      </c>
      <c r="C10" s="2" t="s">
        <v>138</v>
      </c>
      <c r="D10" s="23" t="s">
        <v>8</v>
      </c>
      <c r="E10" s="2">
        <v>20</v>
      </c>
      <c r="F10" s="2">
        <v>10</v>
      </c>
      <c r="G10" s="2"/>
      <c r="H10" s="2"/>
      <c r="I10" s="2">
        <v>12</v>
      </c>
      <c r="J10" s="2">
        <v>10</v>
      </c>
      <c r="K10" s="2">
        <v>10</v>
      </c>
      <c r="L10" s="24">
        <f t="shared" si="0"/>
        <v>62</v>
      </c>
      <c r="M10" s="31"/>
      <c r="N10" s="34">
        <f t="shared" si="1"/>
        <v>0</v>
      </c>
    </row>
    <row r="11" spans="1:14" ht="34.5" thickBot="1" x14ac:dyDescent="0.3">
      <c r="A11" s="29">
        <v>8</v>
      </c>
      <c r="B11" s="25" t="s">
        <v>126</v>
      </c>
      <c r="C11" s="2" t="s">
        <v>138</v>
      </c>
      <c r="D11" s="23" t="s">
        <v>8</v>
      </c>
      <c r="E11" s="2">
        <v>30</v>
      </c>
      <c r="F11" s="2">
        <v>20</v>
      </c>
      <c r="G11" s="2"/>
      <c r="H11" s="2"/>
      <c r="I11" s="2"/>
      <c r="J11" s="2"/>
      <c r="K11" s="2">
        <v>10</v>
      </c>
      <c r="L11" s="24">
        <f t="shared" si="0"/>
        <v>60</v>
      </c>
      <c r="M11" s="32"/>
      <c r="N11" s="34">
        <f t="shared" si="1"/>
        <v>0</v>
      </c>
    </row>
    <row r="12" spans="1:14" ht="33.75" x14ac:dyDescent="0.25">
      <c r="A12" s="22">
        <v>9</v>
      </c>
      <c r="B12" s="2" t="s">
        <v>14</v>
      </c>
      <c r="C12" s="2" t="s">
        <v>98</v>
      </c>
      <c r="D12" s="23" t="s">
        <v>8</v>
      </c>
      <c r="E12" s="2">
        <v>10</v>
      </c>
      <c r="F12" s="2">
        <v>10</v>
      </c>
      <c r="G12" s="2">
        <v>26</v>
      </c>
      <c r="H12" s="2">
        <v>26</v>
      </c>
      <c r="I12" s="2"/>
      <c r="J12" s="2">
        <v>4</v>
      </c>
      <c r="K12" s="2">
        <v>5</v>
      </c>
      <c r="L12" s="24">
        <f t="shared" si="0"/>
        <v>81</v>
      </c>
      <c r="M12" s="32"/>
      <c r="N12" s="34">
        <f t="shared" si="1"/>
        <v>0</v>
      </c>
    </row>
    <row r="13" spans="1:14" ht="15.75" thickBot="1" x14ac:dyDescent="0.3">
      <c r="A13" s="29">
        <v>10</v>
      </c>
      <c r="B13" s="2" t="s">
        <v>42</v>
      </c>
      <c r="C13" s="2" t="s">
        <v>98</v>
      </c>
      <c r="D13" s="23" t="s">
        <v>8</v>
      </c>
      <c r="E13" s="2">
        <v>50</v>
      </c>
      <c r="F13" s="2">
        <v>40</v>
      </c>
      <c r="G13" s="2">
        <v>18</v>
      </c>
      <c r="H13" s="2">
        <v>18</v>
      </c>
      <c r="I13" s="2">
        <v>4</v>
      </c>
      <c r="J13" s="2"/>
      <c r="K13" s="2">
        <v>15</v>
      </c>
      <c r="L13" s="24">
        <f t="shared" si="0"/>
        <v>145</v>
      </c>
      <c r="M13" s="32"/>
      <c r="N13" s="34">
        <f t="shared" si="1"/>
        <v>0</v>
      </c>
    </row>
    <row r="14" spans="1:14" ht="23.25" thickBot="1" x14ac:dyDescent="0.3">
      <c r="A14" s="22">
        <v>11</v>
      </c>
      <c r="B14" s="30" t="s">
        <v>15</v>
      </c>
      <c r="C14" s="30" t="s">
        <v>138</v>
      </c>
      <c r="D14" s="38" t="s">
        <v>8</v>
      </c>
      <c r="E14" s="30">
        <v>60</v>
      </c>
      <c r="F14" s="30">
        <v>50</v>
      </c>
      <c r="G14" s="30">
        <v>67</v>
      </c>
      <c r="H14" s="30">
        <v>67</v>
      </c>
      <c r="I14" s="30">
        <v>48</v>
      </c>
      <c r="J14" s="30">
        <v>50</v>
      </c>
      <c r="K14" s="30">
        <v>30</v>
      </c>
      <c r="L14" s="37">
        <f>SUM(E14:K14)</f>
        <v>372</v>
      </c>
      <c r="M14" s="50"/>
      <c r="N14" s="35">
        <f t="shared" si="1"/>
        <v>0</v>
      </c>
    </row>
    <row r="15" spans="1:14" ht="24.75" thickBot="1" x14ac:dyDescent="0.3">
      <c r="A15" s="61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3"/>
      <c r="M15" s="51" t="s">
        <v>28</v>
      </c>
      <c r="N15" s="52">
        <f>SUM(N4:N14)</f>
        <v>0</v>
      </c>
    </row>
    <row r="16" spans="1:14" ht="15.75" thickBot="1" x14ac:dyDescent="0.3">
      <c r="A16" s="61"/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3"/>
      <c r="M16" s="53" t="s">
        <v>16</v>
      </c>
      <c r="N16" s="54">
        <f t="shared" ref="N16" si="2">N15*6/100</f>
        <v>0</v>
      </c>
    </row>
    <row r="17" spans="1:14" ht="15.75" thickBot="1" x14ac:dyDescent="0.3">
      <c r="A17" s="64"/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6"/>
      <c r="M17" s="53" t="s">
        <v>17</v>
      </c>
      <c r="N17" s="54">
        <f>N16+N15</f>
        <v>0</v>
      </c>
    </row>
    <row r="18" spans="1:14" ht="116.25" thickBot="1" x14ac:dyDescent="0.3">
      <c r="A18" s="67" t="s">
        <v>0</v>
      </c>
      <c r="B18" s="67" t="s">
        <v>137</v>
      </c>
      <c r="C18" s="67" t="s">
        <v>136</v>
      </c>
      <c r="D18" s="67" t="s">
        <v>2</v>
      </c>
      <c r="E18" s="45" t="s">
        <v>36</v>
      </c>
      <c r="F18" s="45" t="s">
        <v>37</v>
      </c>
      <c r="G18" s="45" t="s">
        <v>127</v>
      </c>
      <c r="H18" s="45" t="s">
        <v>128</v>
      </c>
      <c r="I18" s="45" t="s">
        <v>38</v>
      </c>
      <c r="J18" s="45" t="s">
        <v>39</v>
      </c>
      <c r="K18" s="46" t="s">
        <v>40</v>
      </c>
      <c r="L18" s="67" t="s">
        <v>4</v>
      </c>
      <c r="M18" s="67" t="s">
        <v>5</v>
      </c>
      <c r="N18" s="71" t="s">
        <v>6</v>
      </c>
    </row>
    <row r="19" spans="1:14" ht="15.75" customHeight="1" thickBot="1" x14ac:dyDescent="0.3">
      <c r="A19" s="68"/>
      <c r="B19" s="68"/>
      <c r="C19" s="68"/>
      <c r="D19" s="68"/>
      <c r="E19" s="73" t="s">
        <v>3</v>
      </c>
      <c r="F19" s="73"/>
      <c r="G19" s="73"/>
      <c r="H19" s="73"/>
      <c r="I19" s="73"/>
      <c r="J19" s="73"/>
      <c r="K19" s="73"/>
      <c r="L19" s="68"/>
      <c r="M19" s="68"/>
      <c r="N19" s="72"/>
    </row>
    <row r="20" spans="1:14" ht="28.5" customHeight="1" x14ac:dyDescent="0.25">
      <c r="A20" s="22">
        <v>12</v>
      </c>
      <c r="B20" s="28" t="s">
        <v>43</v>
      </c>
      <c r="C20" s="28" t="s">
        <v>98</v>
      </c>
      <c r="D20" s="39" t="s">
        <v>8</v>
      </c>
      <c r="E20" s="28">
        <v>2</v>
      </c>
      <c r="F20" s="28">
        <v>2</v>
      </c>
      <c r="G20" s="28"/>
      <c r="H20" s="28"/>
      <c r="I20" s="28"/>
      <c r="J20" s="28">
        <v>50</v>
      </c>
      <c r="K20" s="28">
        <v>5</v>
      </c>
      <c r="L20" s="36">
        <f>SUM(E20:K20)</f>
        <v>59</v>
      </c>
      <c r="M20" s="28"/>
      <c r="N20" s="33">
        <f>M20*L20</f>
        <v>0</v>
      </c>
    </row>
    <row r="21" spans="1:14" ht="28.5" customHeight="1" thickBot="1" x14ac:dyDescent="0.3">
      <c r="A21" s="29">
        <v>13</v>
      </c>
      <c r="B21" s="2" t="s">
        <v>44</v>
      </c>
      <c r="C21" s="2" t="s">
        <v>98</v>
      </c>
      <c r="D21" s="23" t="s">
        <v>8</v>
      </c>
      <c r="E21" s="2"/>
      <c r="F21" s="2"/>
      <c r="G21" s="2"/>
      <c r="H21" s="2"/>
      <c r="I21" s="2"/>
      <c r="J21" s="2">
        <v>50</v>
      </c>
      <c r="K21" s="2"/>
      <c r="L21" s="24">
        <f t="shared" ref="L21:L83" si="3">SUM(E21:K21)</f>
        <v>50</v>
      </c>
      <c r="M21" s="2"/>
      <c r="N21" s="34">
        <f t="shared" ref="N21:N83" si="4">M21*L21</f>
        <v>0</v>
      </c>
    </row>
    <row r="22" spans="1:14" ht="28.5" customHeight="1" x14ac:dyDescent="0.25">
      <c r="A22" s="22">
        <v>14</v>
      </c>
      <c r="B22" s="2" t="s">
        <v>45</v>
      </c>
      <c r="C22" s="2" t="s">
        <v>98</v>
      </c>
      <c r="D22" s="23" t="s">
        <v>8</v>
      </c>
      <c r="E22" s="2">
        <v>40</v>
      </c>
      <c r="F22" s="2">
        <v>20</v>
      </c>
      <c r="G22" s="2">
        <v>12</v>
      </c>
      <c r="H22" s="2">
        <v>12</v>
      </c>
      <c r="I22" s="2">
        <v>24</v>
      </c>
      <c r="J22" s="2">
        <v>40</v>
      </c>
      <c r="K22" s="2">
        <v>15</v>
      </c>
      <c r="L22" s="24">
        <f t="shared" si="3"/>
        <v>163</v>
      </c>
      <c r="M22" s="2"/>
      <c r="N22" s="34">
        <f t="shared" si="4"/>
        <v>0</v>
      </c>
    </row>
    <row r="23" spans="1:14" ht="28.5" customHeight="1" thickBot="1" x14ac:dyDescent="0.3">
      <c r="A23" s="29">
        <v>15</v>
      </c>
      <c r="B23" s="25" t="s">
        <v>93</v>
      </c>
      <c r="C23" s="2" t="s">
        <v>98</v>
      </c>
      <c r="D23" s="23" t="s">
        <v>8</v>
      </c>
      <c r="E23" s="2">
        <v>50</v>
      </c>
      <c r="F23" s="2">
        <v>40</v>
      </c>
      <c r="G23" s="2"/>
      <c r="H23" s="2"/>
      <c r="I23" s="2"/>
      <c r="J23" s="2"/>
      <c r="K23" s="2">
        <v>20</v>
      </c>
      <c r="L23" s="24">
        <f t="shared" si="3"/>
        <v>110</v>
      </c>
      <c r="M23" s="2"/>
      <c r="N23" s="34">
        <f t="shared" si="4"/>
        <v>0</v>
      </c>
    </row>
    <row r="24" spans="1:14" ht="28.5" customHeight="1" x14ac:dyDescent="0.25">
      <c r="A24" s="22">
        <v>16</v>
      </c>
      <c r="B24" s="2" t="s">
        <v>46</v>
      </c>
      <c r="C24" s="2" t="s">
        <v>98</v>
      </c>
      <c r="D24" s="23" t="s">
        <v>8</v>
      </c>
      <c r="E24" s="2"/>
      <c r="F24" s="2"/>
      <c r="G24" s="2"/>
      <c r="H24" s="2"/>
      <c r="I24" s="2"/>
      <c r="J24" s="2"/>
      <c r="K24" s="2">
        <v>5</v>
      </c>
      <c r="L24" s="24">
        <f t="shared" si="3"/>
        <v>5</v>
      </c>
      <c r="M24" s="2"/>
      <c r="N24" s="34">
        <f t="shared" si="4"/>
        <v>0</v>
      </c>
    </row>
    <row r="25" spans="1:14" ht="28.5" customHeight="1" thickBot="1" x14ac:dyDescent="0.3">
      <c r="A25" s="29">
        <v>17</v>
      </c>
      <c r="B25" s="2" t="s">
        <v>47</v>
      </c>
      <c r="C25" s="2" t="s">
        <v>98</v>
      </c>
      <c r="D25" s="23" t="s">
        <v>8</v>
      </c>
      <c r="E25" s="2">
        <v>50</v>
      </c>
      <c r="F25" s="2">
        <v>40</v>
      </c>
      <c r="G25" s="2"/>
      <c r="H25" s="2"/>
      <c r="I25" s="2">
        <v>4</v>
      </c>
      <c r="J25" s="2"/>
      <c r="K25" s="2">
        <v>20</v>
      </c>
      <c r="L25" s="24">
        <f t="shared" si="3"/>
        <v>114</v>
      </c>
      <c r="M25" s="2"/>
      <c r="N25" s="34">
        <f t="shared" si="4"/>
        <v>0</v>
      </c>
    </row>
    <row r="26" spans="1:14" ht="28.5" customHeight="1" x14ac:dyDescent="0.25">
      <c r="A26" s="22">
        <v>18</v>
      </c>
      <c r="B26" s="2" t="s">
        <v>48</v>
      </c>
      <c r="C26" s="2" t="s">
        <v>98</v>
      </c>
      <c r="D26" s="23" t="s">
        <v>8</v>
      </c>
      <c r="E26" s="2"/>
      <c r="F26" s="2"/>
      <c r="G26" s="2"/>
      <c r="H26" s="2"/>
      <c r="I26" s="2"/>
      <c r="J26" s="2"/>
      <c r="K26" s="2">
        <v>50</v>
      </c>
      <c r="L26" s="24">
        <f t="shared" si="3"/>
        <v>50</v>
      </c>
      <c r="M26" s="2"/>
      <c r="N26" s="34">
        <f t="shared" si="4"/>
        <v>0</v>
      </c>
    </row>
    <row r="27" spans="1:14" ht="28.5" customHeight="1" thickBot="1" x14ac:dyDescent="0.3">
      <c r="A27" s="29">
        <v>19</v>
      </c>
      <c r="B27" s="2" t="s">
        <v>49</v>
      </c>
      <c r="C27" s="2" t="s">
        <v>98</v>
      </c>
      <c r="D27" s="23" t="s">
        <v>8</v>
      </c>
      <c r="E27" s="2"/>
      <c r="F27" s="2"/>
      <c r="G27" s="2"/>
      <c r="H27" s="2"/>
      <c r="I27" s="2">
        <v>1</v>
      </c>
      <c r="J27" s="2"/>
      <c r="K27" s="2">
        <v>1</v>
      </c>
      <c r="L27" s="24">
        <f t="shared" si="3"/>
        <v>2</v>
      </c>
      <c r="M27" s="2"/>
      <c r="N27" s="34">
        <f t="shared" si="4"/>
        <v>0</v>
      </c>
    </row>
    <row r="28" spans="1:14" ht="28.5" customHeight="1" x14ac:dyDescent="0.25">
      <c r="A28" s="22">
        <v>20</v>
      </c>
      <c r="B28" s="2" t="s">
        <v>50</v>
      </c>
      <c r="C28" s="2" t="s">
        <v>98</v>
      </c>
      <c r="D28" s="23" t="s">
        <v>8</v>
      </c>
      <c r="E28" s="2">
        <v>20</v>
      </c>
      <c r="F28" s="2">
        <v>10</v>
      </c>
      <c r="G28" s="2"/>
      <c r="H28" s="2"/>
      <c r="I28" s="2"/>
      <c r="J28" s="2"/>
      <c r="K28" s="2">
        <v>40</v>
      </c>
      <c r="L28" s="24">
        <f t="shared" si="3"/>
        <v>70</v>
      </c>
      <c r="M28" s="2"/>
      <c r="N28" s="34">
        <f t="shared" si="4"/>
        <v>0</v>
      </c>
    </row>
    <row r="29" spans="1:14" ht="28.5" customHeight="1" thickBot="1" x14ac:dyDescent="0.3">
      <c r="A29" s="29">
        <v>21</v>
      </c>
      <c r="B29" s="2" t="s">
        <v>51</v>
      </c>
      <c r="C29" s="2" t="s">
        <v>98</v>
      </c>
      <c r="D29" s="23" t="s">
        <v>31</v>
      </c>
      <c r="E29" s="2">
        <v>20</v>
      </c>
      <c r="F29" s="2">
        <v>20</v>
      </c>
      <c r="G29" s="2">
        <v>10</v>
      </c>
      <c r="H29" s="2">
        <v>10</v>
      </c>
      <c r="I29" s="2">
        <v>24</v>
      </c>
      <c r="J29" s="2">
        <v>10</v>
      </c>
      <c r="K29" s="2">
        <v>20</v>
      </c>
      <c r="L29" s="24">
        <f t="shared" si="3"/>
        <v>114</v>
      </c>
      <c r="M29" s="2"/>
      <c r="N29" s="34">
        <f t="shared" si="4"/>
        <v>0</v>
      </c>
    </row>
    <row r="30" spans="1:14" ht="28.5" customHeight="1" x14ac:dyDescent="0.25">
      <c r="A30" s="22">
        <v>22</v>
      </c>
      <c r="B30" s="2" t="s">
        <v>18</v>
      </c>
      <c r="C30" s="2" t="s">
        <v>138</v>
      </c>
      <c r="D30" s="23" t="s">
        <v>8</v>
      </c>
      <c r="E30" s="2">
        <v>50</v>
      </c>
      <c r="F30" s="2">
        <v>40</v>
      </c>
      <c r="G30" s="2"/>
      <c r="H30" s="2"/>
      <c r="I30" s="2">
        <v>12</v>
      </c>
      <c r="J30" s="2">
        <v>6</v>
      </c>
      <c r="K30" s="2"/>
      <c r="L30" s="24">
        <f t="shared" si="3"/>
        <v>108</v>
      </c>
      <c r="M30" s="2"/>
      <c r="N30" s="34">
        <f t="shared" si="4"/>
        <v>0</v>
      </c>
    </row>
    <row r="31" spans="1:14" s="47" customFormat="1" ht="28.5" customHeight="1" thickBot="1" x14ac:dyDescent="0.3">
      <c r="A31" s="29">
        <v>23</v>
      </c>
      <c r="B31" s="25" t="s">
        <v>96</v>
      </c>
      <c r="C31" s="2" t="s">
        <v>98</v>
      </c>
      <c r="D31" s="25" t="s">
        <v>8</v>
      </c>
      <c r="E31" s="25">
        <v>5</v>
      </c>
      <c r="F31" s="25">
        <v>5</v>
      </c>
      <c r="G31" s="25"/>
      <c r="H31" s="25"/>
      <c r="I31" s="25"/>
      <c r="J31" s="25">
        <v>50</v>
      </c>
      <c r="K31" s="25"/>
      <c r="L31" s="24">
        <f t="shared" si="3"/>
        <v>60</v>
      </c>
      <c r="M31" s="25"/>
      <c r="N31" s="34">
        <f t="shared" si="4"/>
        <v>0</v>
      </c>
    </row>
    <row r="32" spans="1:14" ht="28.5" customHeight="1" x14ac:dyDescent="0.25">
      <c r="A32" s="22">
        <v>24</v>
      </c>
      <c r="B32" s="2" t="s">
        <v>19</v>
      </c>
      <c r="C32" s="2" t="s">
        <v>98</v>
      </c>
      <c r="D32" s="23" t="s">
        <v>8</v>
      </c>
      <c r="E32" s="2">
        <v>20</v>
      </c>
      <c r="F32" s="2">
        <v>30</v>
      </c>
      <c r="G32" s="2"/>
      <c r="H32" s="2"/>
      <c r="I32" s="2">
        <v>2</v>
      </c>
      <c r="J32" s="2">
        <v>6</v>
      </c>
      <c r="K32" s="2">
        <v>5</v>
      </c>
      <c r="L32" s="24">
        <f t="shared" si="3"/>
        <v>63</v>
      </c>
      <c r="M32" s="2"/>
      <c r="N32" s="34">
        <f t="shared" si="4"/>
        <v>0</v>
      </c>
    </row>
    <row r="33" spans="1:14" ht="28.5" customHeight="1" thickBot="1" x14ac:dyDescent="0.3">
      <c r="A33" s="29">
        <v>25</v>
      </c>
      <c r="B33" s="2" t="s">
        <v>52</v>
      </c>
      <c r="C33" s="2" t="s">
        <v>98</v>
      </c>
      <c r="D33" s="23" t="s">
        <v>8</v>
      </c>
      <c r="E33" s="2">
        <v>50</v>
      </c>
      <c r="F33" s="2">
        <v>50</v>
      </c>
      <c r="G33" s="2"/>
      <c r="H33" s="2"/>
      <c r="I33" s="2"/>
      <c r="J33" s="2"/>
      <c r="K33" s="2">
        <v>20</v>
      </c>
      <c r="L33" s="24">
        <f t="shared" si="3"/>
        <v>120</v>
      </c>
      <c r="M33" s="2"/>
      <c r="N33" s="34">
        <f t="shared" si="4"/>
        <v>0</v>
      </c>
    </row>
    <row r="34" spans="1:14" s="55" customFormat="1" ht="45" x14ac:dyDescent="0.25">
      <c r="A34" s="22">
        <v>26</v>
      </c>
      <c r="B34" s="26" t="s">
        <v>53</v>
      </c>
      <c r="C34" s="2" t="s">
        <v>98</v>
      </c>
      <c r="D34" s="26" t="s">
        <v>8</v>
      </c>
      <c r="E34" s="26">
        <v>1</v>
      </c>
      <c r="F34" s="26">
        <v>2</v>
      </c>
      <c r="G34" s="26"/>
      <c r="H34" s="26"/>
      <c r="I34" s="26"/>
      <c r="J34" s="26"/>
      <c r="K34" s="26">
        <v>2</v>
      </c>
      <c r="L34" s="24">
        <f t="shared" si="3"/>
        <v>5</v>
      </c>
      <c r="M34" s="26"/>
      <c r="N34" s="34">
        <f t="shared" si="4"/>
        <v>0</v>
      </c>
    </row>
    <row r="35" spans="1:14" ht="28.5" customHeight="1" thickBot="1" x14ac:dyDescent="0.3">
      <c r="A35" s="29">
        <v>27</v>
      </c>
      <c r="B35" s="23" t="s">
        <v>54</v>
      </c>
      <c r="C35" s="2" t="s">
        <v>98</v>
      </c>
      <c r="D35" s="23" t="s">
        <v>8</v>
      </c>
      <c r="E35" s="23">
        <v>4</v>
      </c>
      <c r="F35" s="23">
        <v>4</v>
      </c>
      <c r="G35" s="23"/>
      <c r="H35" s="23"/>
      <c r="I35" s="23"/>
      <c r="J35" s="23"/>
      <c r="K35" s="23"/>
      <c r="L35" s="24">
        <f t="shared" si="3"/>
        <v>8</v>
      </c>
      <c r="M35" s="25"/>
      <c r="N35" s="34">
        <f t="shared" si="4"/>
        <v>0</v>
      </c>
    </row>
    <row r="36" spans="1:14" ht="28.5" customHeight="1" x14ac:dyDescent="0.25">
      <c r="A36" s="22">
        <v>28</v>
      </c>
      <c r="B36" s="27" t="s">
        <v>55</v>
      </c>
      <c r="C36" s="2" t="s">
        <v>98</v>
      </c>
      <c r="D36" s="27" t="s">
        <v>8</v>
      </c>
      <c r="E36" s="27"/>
      <c r="F36" s="27"/>
      <c r="G36" s="27"/>
      <c r="H36" s="27"/>
      <c r="I36" s="27"/>
      <c r="J36" s="27">
        <v>20</v>
      </c>
      <c r="K36" s="27"/>
      <c r="L36" s="24">
        <f t="shared" si="3"/>
        <v>20</v>
      </c>
      <c r="M36" s="25"/>
      <c r="N36" s="34">
        <f t="shared" si="4"/>
        <v>0</v>
      </c>
    </row>
    <row r="37" spans="1:14" ht="28.5" customHeight="1" thickBot="1" x14ac:dyDescent="0.3">
      <c r="A37" s="29">
        <v>29</v>
      </c>
      <c r="B37" s="23" t="s">
        <v>56</v>
      </c>
      <c r="C37" s="2" t="s">
        <v>98</v>
      </c>
      <c r="D37" s="23" t="s">
        <v>8</v>
      </c>
      <c r="E37" s="23">
        <v>10</v>
      </c>
      <c r="F37" s="23">
        <v>10</v>
      </c>
      <c r="G37" s="23"/>
      <c r="H37" s="23"/>
      <c r="I37" s="23">
        <v>6</v>
      </c>
      <c r="J37" s="23"/>
      <c r="K37" s="23">
        <v>4</v>
      </c>
      <c r="L37" s="24">
        <f t="shared" si="3"/>
        <v>30</v>
      </c>
      <c r="M37" s="23"/>
      <c r="N37" s="34">
        <f t="shared" si="4"/>
        <v>0</v>
      </c>
    </row>
    <row r="38" spans="1:14" ht="28.5" customHeight="1" x14ac:dyDescent="0.25">
      <c r="A38" s="22">
        <v>30</v>
      </c>
      <c r="B38" s="23" t="s">
        <v>57</v>
      </c>
      <c r="C38" s="2" t="s">
        <v>98</v>
      </c>
      <c r="D38" s="23" t="s">
        <v>8</v>
      </c>
      <c r="E38" s="23">
        <v>10</v>
      </c>
      <c r="F38" s="23">
        <v>10</v>
      </c>
      <c r="G38" s="23"/>
      <c r="H38" s="23"/>
      <c r="I38" s="23">
        <v>4</v>
      </c>
      <c r="J38" s="23">
        <v>4</v>
      </c>
      <c r="K38" s="23"/>
      <c r="L38" s="24">
        <f t="shared" si="3"/>
        <v>28</v>
      </c>
      <c r="M38" s="23"/>
      <c r="N38" s="34">
        <f t="shared" si="4"/>
        <v>0</v>
      </c>
    </row>
    <row r="39" spans="1:14" ht="28.5" customHeight="1" thickBot="1" x14ac:dyDescent="0.3">
      <c r="A39" s="29">
        <v>31</v>
      </c>
      <c r="B39" s="26" t="s">
        <v>122</v>
      </c>
      <c r="C39" s="2" t="s">
        <v>98</v>
      </c>
      <c r="D39" s="23" t="s">
        <v>8</v>
      </c>
      <c r="E39" s="23">
        <v>5</v>
      </c>
      <c r="F39" s="23">
        <v>5</v>
      </c>
      <c r="G39" s="23">
        <v>3</v>
      </c>
      <c r="H39" s="23">
        <v>3</v>
      </c>
      <c r="I39" s="23">
        <v>4</v>
      </c>
      <c r="J39" s="23">
        <v>4</v>
      </c>
      <c r="K39" s="23">
        <v>7</v>
      </c>
      <c r="L39" s="24">
        <f t="shared" si="3"/>
        <v>31</v>
      </c>
      <c r="M39" s="23"/>
      <c r="N39" s="34">
        <f t="shared" si="4"/>
        <v>0</v>
      </c>
    </row>
    <row r="40" spans="1:14" ht="28.5" customHeight="1" x14ac:dyDescent="0.25">
      <c r="A40" s="22">
        <v>32</v>
      </c>
      <c r="B40" s="2" t="s">
        <v>92</v>
      </c>
      <c r="C40" s="2" t="s">
        <v>98</v>
      </c>
      <c r="D40" s="23" t="s">
        <v>8</v>
      </c>
      <c r="E40" s="2">
        <v>1</v>
      </c>
      <c r="F40" s="2">
        <v>1</v>
      </c>
      <c r="G40" s="2">
        <v>2</v>
      </c>
      <c r="H40" s="2">
        <v>2</v>
      </c>
      <c r="I40" s="2">
        <v>2</v>
      </c>
      <c r="J40" s="2">
        <v>2</v>
      </c>
      <c r="K40" s="2">
        <v>2</v>
      </c>
      <c r="L40" s="24">
        <f t="shared" si="3"/>
        <v>12</v>
      </c>
      <c r="M40" s="2"/>
      <c r="N40" s="34">
        <f t="shared" si="4"/>
        <v>0</v>
      </c>
    </row>
    <row r="41" spans="1:14" ht="28.5" customHeight="1" thickBot="1" x14ac:dyDescent="0.3">
      <c r="A41" s="29">
        <v>33</v>
      </c>
      <c r="B41" s="2" t="s">
        <v>58</v>
      </c>
      <c r="C41" s="2" t="s">
        <v>98</v>
      </c>
      <c r="D41" s="23" t="s">
        <v>8</v>
      </c>
      <c r="E41" s="2">
        <v>10</v>
      </c>
      <c r="F41" s="2">
        <v>10</v>
      </c>
      <c r="G41" s="2"/>
      <c r="H41" s="2"/>
      <c r="I41" s="2">
        <v>2</v>
      </c>
      <c r="J41" s="2"/>
      <c r="K41" s="2">
        <v>1</v>
      </c>
      <c r="L41" s="24">
        <f t="shared" si="3"/>
        <v>23</v>
      </c>
      <c r="M41" s="25"/>
      <c r="N41" s="34">
        <f t="shared" si="4"/>
        <v>0</v>
      </c>
    </row>
    <row r="42" spans="1:14" ht="28.5" customHeight="1" x14ac:dyDescent="0.25">
      <c r="A42" s="22">
        <v>34</v>
      </c>
      <c r="B42" s="23" t="s">
        <v>97</v>
      </c>
      <c r="C42" s="2" t="s">
        <v>98</v>
      </c>
      <c r="D42" s="23" t="s">
        <v>8</v>
      </c>
      <c r="E42" s="23">
        <v>1</v>
      </c>
      <c r="F42" s="23">
        <v>1</v>
      </c>
      <c r="G42" s="23"/>
      <c r="H42" s="23"/>
      <c r="I42" s="23"/>
      <c r="J42" s="23"/>
      <c r="K42" s="23"/>
      <c r="L42" s="24">
        <f t="shared" si="3"/>
        <v>2</v>
      </c>
      <c r="M42" s="23"/>
      <c r="N42" s="34">
        <f t="shared" si="4"/>
        <v>0</v>
      </c>
    </row>
    <row r="43" spans="1:14" ht="28.5" customHeight="1" thickBot="1" x14ac:dyDescent="0.3">
      <c r="A43" s="29">
        <v>35</v>
      </c>
      <c r="B43" s="2" t="s">
        <v>59</v>
      </c>
      <c r="C43" s="2" t="s">
        <v>98</v>
      </c>
      <c r="D43" s="23" t="s">
        <v>8</v>
      </c>
      <c r="E43" s="2"/>
      <c r="F43" s="2"/>
      <c r="G43" s="2"/>
      <c r="H43" s="2"/>
      <c r="I43" s="2"/>
      <c r="J43" s="2"/>
      <c r="K43" s="2">
        <v>40</v>
      </c>
      <c r="L43" s="24">
        <f t="shared" si="3"/>
        <v>40</v>
      </c>
      <c r="M43" s="2"/>
      <c r="N43" s="34">
        <f t="shared" si="4"/>
        <v>0</v>
      </c>
    </row>
    <row r="44" spans="1:14" ht="28.5" customHeight="1" x14ac:dyDescent="0.25">
      <c r="A44" s="22">
        <v>36</v>
      </c>
      <c r="B44" s="2" t="s">
        <v>60</v>
      </c>
      <c r="C44" s="2" t="s">
        <v>98</v>
      </c>
      <c r="D44" s="23" t="s">
        <v>8</v>
      </c>
      <c r="E44" s="2">
        <v>3</v>
      </c>
      <c r="F44" s="2">
        <v>3</v>
      </c>
      <c r="G44" s="2"/>
      <c r="H44" s="2"/>
      <c r="I44" s="2"/>
      <c r="J44" s="2"/>
      <c r="K44" s="2">
        <v>2</v>
      </c>
      <c r="L44" s="24">
        <f t="shared" si="3"/>
        <v>8</v>
      </c>
      <c r="M44" s="2"/>
      <c r="N44" s="34">
        <f t="shared" si="4"/>
        <v>0</v>
      </c>
    </row>
    <row r="45" spans="1:14" ht="28.5" customHeight="1" thickBot="1" x14ac:dyDescent="0.3">
      <c r="A45" s="29">
        <v>37</v>
      </c>
      <c r="B45" s="2" t="s">
        <v>61</v>
      </c>
      <c r="C45" s="2" t="s">
        <v>98</v>
      </c>
      <c r="D45" s="23" t="s">
        <v>8</v>
      </c>
      <c r="E45" s="2">
        <v>50</v>
      </c>
      <c r="F45" s="2">
        <v>50</v>
      </c>
      <c r="G45" s="2"/>
      <c r="H45" s="2"/>
      <c r="I45" s="2"/>
      <c r="J45" s="2"/>
      <c r="K45" s="2">
        <v>5</v>
      </c>
      <c r="L45" s="24">
        <f t="shared" si="3"/>
        <v>105</v>
      </c>
      <c r="M45" s="2"/>
      <c r="N45" s="34">
        <f t="shared" si="4"/>
        <v>0</v>
      </c>
    </row>
    <row r="46" spans="1:14" ht="28.5" customHeight="1" x14ac:dyDescent="0.25">
      <c r="A46" s="22">
        <v>38</v>
      </c>
      <c r="B46" s="2" t="s">
        <v>62</v>
      </c>
      <c r="C46" s="2" t="s">
        <v>98</v>
      </c>
      <c r="D46" s="23" t="s">
        <v>27</v>
      </c>
      <c r="E46" s="2">
        <v>5</v>
      </c>
      <c r="F46" s="2">
        <v>2</v>
      </c>
      <c r="G46" s="2"/>
      <c r="H46" s="2"/>
      <c r="I46" s="2"/>
      <c r="J46" s="2"/>
      <c r="K46" s="2">
        <v>5</v>
      </c>
      <c r="L46" s="24">
        <f t="shared" si="3"/>
        <v>12</v>
      </c>
      <c r="M46" s="2"/>
      <c r="N46" s="34">
        <f t="shared" si="4"/>
        <v>0</v>
      </c>
    </row>
    <row r="47" spans="1:14" ht="28.5" customHeight="1" thickBot="1" x14ac:dyDescent="0.3">
      <c r="A47" s="29">
        <v>39</v>
      </c>
      <c r="B47" s="23" t="s">
        <v>129</v>
      </c>
      <c r="C47" s="2" t="s">
        <v>98</v>
      </c>
      <c r="D47" s="23" t="s">
        <v>27</v>
      </c>
      <c r="E47" s="23">
        <v>30</v>
      </c>
      <c r="F47" s="23">
        <v>20</v>
      </c>
      <c r="G47" s="23"/>
      <c r="H47" s="23"/>
      <c r="I47" s="23"/>
      <c r="J47" s="23"/>
      <c r="K47" s="23">
        <v>5</v>
      </c>
      <c r="L47" s="24">
        <f t="shared" si="3"/>
        <v>55</v>
      </c>
      <c r="M47" s="23"/>
      <c r="N47" s="34">
        <f t="shared" si="4"/>
        <v>0</v>
      </c>
    </row>
    <row r="48" spans="1:14" ht="27" customHeight="1" x14ac:dyDescent="0.25">
      <c r="A48" s="22">
        <v>40</v>
      </c>
      <c r="B48" s="2" t="s">
        <v>34</v>
      </c>
      <c r="C48" s="2" t="s">
        <v>98</v>
      </c>
      <c r="D48" s="23" t="s">
        <v>8</v>
      </c>
      <c r="E48" s="2">
        <v>100</v>
      </c>
      <c r="F48" s="2">
        <v>50</v>
      </c>
      <c r="G48" s="2"/>
      <c r="H48" s="2"/>
      <c r="I48" s="2"/>
      <c r="J48" s="2"/>
      <c r="K48" s="2"/>
      <c r="L48" s="24">
        <f t="shared" si="3"/>
        <v>150</v>
      </c>
      <c r="M48" s="26"/>
      <c r="N48" s="34">
        <f t="shared" si="4"/>
        <v>0</v>
      </c>
    </row>
    <row r="49" spans="1:14" ht="28.5" customHeight="1" thickBot="1" x14ac:dyDescent="0.3">
      <c r="A49" s="29">
        <v>41</v>
      </c>
      <c r="B49" s="2" t="s">
        <v>130</v>
      </c>
      <c r="C49" s="2" t="s">
        <v>98</v>
      </c>
      <c r="D49" s="23" t="s">
        <v>8</v>
      </c>
      <c r="E49" s="2"/>
      <c r="F49" s="2"/>
      <c r="G49" s="2"/>
      <c r="H49" s="2"/>
      <c r="I49" s="2"/>
      <c r="J49" s="2">
        <v>1200</v>
      </c>
      <c r="K49" s="2"/>
      <c r="L49" s="24">
        <f t="shared" si="3"/>
        <v>1200</v>
      </c>
      <c r="M49" s="26"/>
      <c r="N49" s="34">
        <f t="shared" si="4"/>
        <v>0</v>
      </c>
    </row>
    <row r="50" spans="1:14" ht="28.5" customHeight="1" x14ac:dyDescent="0.25">
      <c r="A50" s="22">
        <v>42</v>
      </c>
      <c r="B50" s="2" t="s">
        <v>131</v>
      </c>
      <c r="C50" s="2" t="s">
        <v>98</v>
      </c>
      <c r="D50" s="23" t="s">
        <v>8</v>
      </c>
      <c r="E50" s="2"/>
      <c r="F50" s="2"/>
      <c r="G50" s="2"/>
      <c r="H50" s="2"/>
      <c r="I50" s="2"/>
      <c r="J50" s="2">
        <v>1200</v>
      </c>
      <c r="K50" s="2"/>
      <c r="L50" s="24">
        <f t="shared" si="3"/>
        <v>1200</v>
      </c>
      <c r="M50" s="26"/>
      <c r="N50" s="34">
        <f t="shared" si="4"/>
        <v>0</v>
      </c>
    </row>
    <row r="51" spans="1:14" ht="28.5" customHeight="1" thickBot="1" x14ac:dyDescent="0.3">
      <c r="A51" s="29">
        <v>43</v>
      </c>
      <c r="B51" s="2" t="s">
        <v>63</v>
      </c>
      <c r="C51" s="2" t="s">
        <v>98</v>
      </c>
      <c r="D51" s="23" t="s">
        <v>27</v>
      </c>
      <c r="E51" s="2">
        <v>50</v>
      </c>
      <c r="F51" s="2">
        <v>50</v>
      </c>
      <c r="G51" s="2"/>
      <c r="H51" s="2"/>
      <c r="I51" s="2"/>
      <c r="J51" s="2"/>
      <c r="K51" s="2">
        <v>10</v>
      </c>
      <c r="L51" s="24">
        <f t="shared" si="3"/>
        <v>110</v>
      </c>
      <c r="M51" s="2"/>
      <c r="N51" s="34">
        <f t="shared" si="4"/>
        <v>0</v>
      </c>
    </row>
    <row r="52" spans="1:14" ht="28.5" customHeight="1" x14ac:dyDescent="0.25">
      <c r="A52" s="22">
        <v>44</v>
      </c>
      <c r="B52" s="2" t="s">
        <v>64</v>
      </c>
      <c r="C52" s="2" t="s">
        <v>98</v>
      </c>
      <c r="D52" s="23" t="s">
        <v>8</v>
      </c>
      <c r="E52" s="2">
        <v>40</v>
      </c>
      <c r="F52" s="2">
        <v>40</v>
      </c>
      <c r="G52" s="2"/>
      <c r="H52" s="2"/>
      <c r="I52" s="2">
        <v>24</v>
      </c>
      <c r="J52" s="2"/>
      <c r="K52" s="2">
        <v>5</v>
      </c>
      <c r="L52" s="24">
        <f t="shared" si="3"/>
        <v>109</v>
      </c>
      <c r="M52" s="2"/>
      <c r="N52" s="34">
        <f t="shared" si="4"/>
        <v>0</v>
      </c>
    </row>
    <row r="53" spans="1:14" ht="28.5" customHeight="1" thickBot="1" x14ac:dyDescent="0.3">
      <c r="A53" s="29">
        <v>45</v>
      </c>
      <c r="B53" s="2" t="s">
        <v>65</v>
      </c>
      <c r="C53" s="2" t="s">
        <v>98</v>
      </c>
      <c r="D53" s="23" t="s">
        <v>27</v>
      </c>
      <c r="E53" s="2">
        <v>30</v>
      </c>
      <c r="F53" s="2">
        <v>50</v>
      </c>
      <c r="G53" s="2"/>
      <c r="H53" s="2"/>
      <c r="I53" s="2"/>
      <c r="J53" s="2"/>
      <c r="K53" s="2">
        <v>10</v>
      </c>
      <c r="L53" s="24">
        <f t="shared" si="3"/>
        <v>90</v>
      </c>
      <c r="M53" s="25"/>
      <c r="N53" s="34">
        <f t="shared" si="4"/>
        <v>0</v>
      </c>
    </row>
    <row r="54" spans="1:14" ht="28.5" customHeight="1" x14ac:dyDescent="0.25">
      <c r="A54" s="22">
        <v>46</v>
      </c>
      <c r="B54" s="2" t="s">
        <v>66</v>
      </c>
      <c r="C54" s="2" t="s">
        <v>98</v>
      </c>
      <c r="D54" s="23" t="s">
        <v>8</v>
      </c>
      <c r="E54" s="2"/>
      <c r="F54" s="2"/>
      <c r="G54" s="2"/>
      <c r="H54" s="2"/>
      <c r="I54" s="2"/>
      <c r="J54" s="2"/>
      <c r="K54" s="2">
        <v>30</v>
      </c>
      <c r="L54" s="24">
        <f t="shared" si="3"/>
        <v>30</v>
      </c>
      <c r="M54" s="2"/>
      <c r="N54" s="34">
        <f t="shared" si="4"/>
        <v>0</v>
      </c>
    </row>
    <row r="55" spans="1:14" ht="28.5" customHeight="1" thickBot="1" x14ac:dyDescent="0.3">
      <c r="A55" s="29">
        <v>47</v>
      </c>
      <c r="B55" s="2" t="s">
        <v>67</v>
      </c>
      <c r="C55" s="2" t="s">
        <v>98</v>
      </c>
      <c r="D55" s="23" t="s">
        <v>8</v>
      </c>
      <c r="E55" s="2">
        <v>30</v>
      </c>
      <c r="F55" s="2">
        <v>50</v>
      </c>
      <c r="G55" s="2"/>
      <c r="H55" s="2"/>
      <c r="I55" s="2"/>
      <c r="J55" s="2"/>
      <c r="K55" s="2">
        <v>30</v>
      </c>
      <c r="L55" s="24">
        <f t="shared" si="3"/>
        <v>110</v>
      </c>
      <c r="M55" s="2"/>
      <c r="N55" s="34">
        <f t="shared" si="4"/>
        <v>0</v>
      </c>
    </row>
    <row r="56" spans="1:14" ht="28.5" customHeight="1" x14ac:dyDescent="0.25">
      <c r="A56" s="22">
        <v>48</v>
      </c>
      <c r="B56" s="2" t="s">
        <v>68</v>
      </c>
      <c r="C56" s="2" t="s">
        <v>98</v>
      </c>
      <c r="D56" s="23" t="s">
        <v>8</v>
      </c>
      <c r="E56" s="2"/>
      <c r="F56" s="2"/>
      <c r="G56" s="2"/>
      <c r="H56" s="2"/>
      <c r="I56" s="2"/>
      <c r="J56" s="2"/>
      <c r="K56" s="2">
        <v>30</v>
      </c>
      <c r="L56" s="24">
        <f t="shared" si="3"/>
        <v>30</v>
      </c>
      <c r="M56" s="2"/>
      <c r="N56" s="34">
        <f t="shared" si="4"/>
        <v>0</v>
      </c>
    </row>
    <row r="57" spans="1:14" ht="28.5" customHeight="1" thickBot="1" x14ac:dyDescent="0.3">
      <c r="A57" s="29">
        <v>49</v>
      </c>
      <c r="B57" s="2" t="s">
        <v>69</v>
      </c>
      <c r="C57" s="2" t="s">
        <v>98</v>
      </c>
      <c r="D57" s="23" t="s">
        <v>8</v>
      </c>
      <c r="E57" s="2">
        <v>30</v>
      </c>
      <c r="F57" s="2">
        <v>50</v>
      </c>
      <c r="G57" s="2"/>
      <c r="H57" s="2"/>
      <c r="I57" s="2"/>
      <c r="J57" s="2"/>
      <c r="K57" s="2">
        <v>30</v>
      </c>
      <c r="L57" s="24">
        <f t="shared" si="3"/>
        <v>110</v>
      </c>
      <c r="M57" s="2"/>
      <c r="N57" s="34">
        <f t="shared" si="4"/>
        <v>0</v>
      </c>
    </row>
    <row r="58" spans="1:14" ht="28.5" customHeight="1" x14ac:dyDescent="0.25">
      <c r="A58" s="22">
        <v>50</v>
      </c>
      <c r="B58" s="2" t="s">
        <v>70</v>
      </c>
      <c r="C58" s="2" t="s">
        <v>98</v>
      </c>
      <c r="D58" s="23" t="s">
        <v>27</v>
      </c>
      <c r="E58" s="2"/>
      <c r="F58" s="2"/>
      <c r="G58" s="2"/>
      <c r="H58" s="2"/>
      <c r="I58" s="2"/>
      <c r="J58" s="2"/>
      <c r="K58" s="2">
        <v>10</v>
      </c>
      <c r="L58" s="24">
        <f t="shared" si="3"/>
        <v>10</v>
      </c>
      <c r="M58" s="25"/>
      <c r="N58" s="34">
        <f t="shared" si="4"/>
        <v>0</v>
      </c>
    </row>
    <row r="59" spans="1:14" ht="28.5" customHeight="1" thickBot="1" x14ac:dyDescent="0.3">
      <c r="A59" s="29">
        <v>51</v>
      </c>
      <c r="B59" s="2" t="s">
        <v>94</v>
      </c>
      <c r="C59" s="2" t="s">
        <v>98</v>
      </c>
      <c r="D59" s="23" t="s">
        <v>27</v>
      </c>
      <c r="E59" s="2"/>
      <c r="F59" s="2"/>
      <c r="G59" s="2"/>
      <c r="H59" s="2"/>
      <c r="I59" s="2"/>
      <c r="J59" s="2"/>
      <c r="K59" s="2">
        <v>10</v>
      </c>
      <c r="L59" s="24">
        <f t="shared" si="3"/>
        <v>10</v>
      </c>
      <c r="M59" s="25"/>
      <c r="N59" s="34">
        <f t="shared" si="4"/>
        <v>0</v>
      </c>
    </row>
    <row r="60" spans="1:14" ht="28.5" customHeight="1" x14ac:dyDescent="0.25">
      <c r="A60" s="22">
        <v>52</v>
      </c>
      <c r="B60" s="2" t="s">
        <v>95</v>
      </c>
      <c r="C60" s="2" t="s">
        <v>98</v>
      </c>
      <c r="D60" s="23" t="s">
        <v>27</v>
      </c>
      <c r="E60" s="2"/>
      <c r="F60" s="2"/>
      <c r="G60" s="2"/>
      <c r="H60" s="2"/>
      <c r="I60" s="2"/>
      <c r="J60" s="2"/>
      <c r="K60" s="2">
        <v>10</v>
      </c>
      <c r="L60" s="24">
        <f t="shared" si="3"/>
        <v>10</v>
      </c>
      <c r="M60" s="25"/>
      <c r="N60" s="34">
        <f t="shared" si="4"/>
        <v>0</v>
      </c>
    </row>
    <row r="61" spans="1:14" ht="28.5" customHeight="1" thickBot="1" x14ac:dyDescent="0.3">
      <c r="A61" s="29">
        <v>53</v>
      </c>
      <c r="B61" s="2" t="s">
        <v>20</v>
      </c>
      <c r="C61" s="2" t="s">
        <v>98</v>
      </c>
      <c r="D61" s="23" t="s">
        <v>8</v>
      </c>
      <c r="E61" s="2">
        <v>10</v>
      </c>
      <c r="F61" s="2">
        <v>20</v>
      </c>
      <c r="G61" s="2"/>
      <c r="H61" s="2"/>
      <c r="I61" s="2">
        <v>4</v>
      </c>
      <c r="J61" s="2">
        <v>2</v>
      </c>
      <c r="K61" s="2">
        <v>4</v>
      </c>
      <c r="L61" s="24">
        <f t="shared" si="3"/>
        <v>40</v>
      </c>
      <c r="M61" s="2"/>
      <c r="N61" s="34">
        <f t="shared" si="4"/>
        <v>0</v>
      </c>
    </row>
    <row r="62" spans="1:14" ht="28.5" customHeight="1" x14ac:dyDescent="0.25">
      <c r="A62" s="22">
        <v>54</v>
      </c>
      <c r="B62" s="2" t="s">
        <v>35</v>
      </c>
      <c r="C62" s="2" t="s">
        <v>139</v>
      </c>
      <c r="D62" s="23" t="s">
        <v>33</v>
      </c>
      <c r="E62" s="2">
        <v>20</v>
      </c>
      <c r="F62" s="2">
        <v>10</v>
      </c>
      <c r="G62" s="2"/>
      <c r="H62" s="2"/>
      <c r="I62" s="2">
        <v>24</v>
      </c>
      <c r="J62" s="2">
        <v>100</v>
      </c>
      <c r="K62" s="2"/>
      <c r="L62" s="24">
        <f t="shared" si="3"/>
        <v>154</v>
      </c>
      <c r="M62" s="2"/>
      <c r="N62" s="34">
        <f t="shared" si="4"/>
        <v>0</v>
      </c>
    </row>
    <row r="63" spans="1:14" ht="34.5" thickBot="1" x14ac:dyDescent="0.3">
      <c r="A63" s="29">
        <v>55</v>
      </c>
      <c r="B63" s="2" t="s">
        <v>71</v>
      </c>
      <c r="C63" s="2" t="s">
        <v>139</v>
      </c>
      <c r="D63" s="23" t="s">
        <v>27</v>
      </c>
      <c r="E63" s="2">
        <v>70</v>
      </c>
      <c r="F63" s="2">
        <v>100</v>
      </c>
      <c r="G63" s="2">
        <v>175</v>
      </c>
      <c r="H63" s="2">
        <v>175</v>
      </c>
      <c r="I63" s="2">
        <v>200</v>
      </c>
      <c r="J63" s="2">
        <v>100</v>
      </c>
      <c r="K63" s="2">
        <v>50</v>
      </c>
      <c r="L63" s="24">
        <f t="shared" si="3"/>
        <v>870</v>
      </c>
      <c r="M63" s="2"/>
      <c r="N63" s="34">
        <f t="shared" si="4"/>
        <v>0</v>
      </c>
    </row>
    <row r="64" spans="1:14" s="56" customFormat="1" ht="28.5" customHeight="1" x14ac:dyDescent="0.25">
      <c r="A64" s="22">
        <v>56</v>
      </c>
      <c r="B64" s="2" t="s">
        <v>72</v>
      </c>
      <c r="C64" s="2" t="s">
        <v>139</v>
      </c>
      <c r="D64" s="23" t="s">
        <v>27</v>
      </c>
      <c r="E64" s="2">
        <v>150</v>
      </c>
      <c r="F64" s="2">
        <v>100</v>
      </c>
      <c r="G64" s="2">
        <v>125</v>
      </c>
      <c r="H64" s="2">
        <v>125</v>
      </c>
      <c r="I64" s="2">
        <v>200</v>
      </c>
      <c r="J64" s="2">
        <v>20</v>
      </c>
      <c r="K64" s="2">
        <v>50</v>
      </c>
      <c r="L64" s="24">
        <f t="shared" si="3"/>
        <v>770</v>
      </c>
      <c r="M64" s="25"/>
      <c r="N64" s="34">
        <f t="shared" si="4"/>
        <v>0</v>
      </c>
    </row>
    <row r="65" spans="1:14" ht="28.5" customHeight="1" thickBot="1" x14ac:dyDescent="0.3">
      <c r="A65" s="29">
        <v>57</v>
      </c>
      <c r="B65" s="2" t="s">
        <v>132</v>
      </c>
      <c r="C65" s="2" t="s">
        <v>139</v>
      </c>
      <c r="D65" s="23" t="s">
        <v>27</v>
      </c>
      <c r="E65" s="2">
        <v>5</v>
      </c>
      <c r="F65" s="2">
        <v>3</v>
      </c>
      <c r="G65" s="2"/>
      <c r="H65" s="2"/>
      <c r="I65" s="2"/>
      <c r="J65" s="2">
        <v>100</v>
      </c>
      <c r="K65" s="2">
        <v>10</v>
      </c>
      <c r="L65" s="24">
        <f t="shared" si="3"/>
        <v>118</v>
      </c>
      <c r="M65" s="2"/>
      <c r="N65" s="34">
        <f t="shared" si="4"/>
        <v>0</v>
      </c>
    </row>
    <row r="66" spans="1:14" ht="28.5" customHeight="1" x14ac:dyDescent="0.25">
      <c r="A66" s="22">
        <v>58</v>
      </c>
      <c r="B66" s="2" t="s">
        <v>133</v>
      </c>
      <c r="C66" s="2" t="s">
        <v>139</v>
      </c>
      <c r="D66" s="23" t="s">
        <v>27</v>
      </c>
      <c r="E66" s="2">
        <v>5</v>
      </c>
      <c r="F66" s="2">
        <v>3</v>
      </c>
      <c r="G66" s="2"/>
      <c r="H66" s="2"/>
      <c r="I66" s="2"/>
      <c r="J66" s="2">
        <v>150</v>
      </c>
      <c r="K66" s="2">
        <v>10</v>
      </c>
      <c r="L66" s="24">
        <f t="shared" si="3"/>
        <v>168</v>
      </c>
      <c r="M66" s="2"/>
      <c r="N66" s="34">
        <f t="shared" si="4"/>
        <v>0</v>
      </c>
    </row>
    <row r="67" spans="1:14" ht="28.5" customHeight="1" thickBot="1" x14ac:dyDescent="0.3">
      <c r="A67" s="29">
        <v>59</v>
      </c>
      <c r="B67" s="2" t="s">
        <v>73</v>
      </c>
      <c r="C67" s="2" t="s">
        <v>98</v>
      </c>
      <c r="D67" s="23" t="s">
        <v>8</v>
      </c>
      <c r="E67" s="2"/>
      <c r="F67" s="2"/>
      <c r="G67" s="2"/>
      <c r="H67" s="2"/>
      <c r="I67" s="2"/>
      <c r="J67" s="2"/>
      <c r="K67" s="2">
        <v>20</v>
      </c>
      <c r="L67" s="24">
        <f t="shared" si="3"/>
        <v>20</v>
      </c>
      <c r="M67" s="2"/>
      <c r="N67" s="34">
        <f t="shared" si="4"/>
        <v>0</v>
      </c>
    </row>
    <row r="68" spans="1:14" ht="28.5" customHeight="1" x14ac:dyDescent="0.25">
      <c r="A68" s="22">
        <v>60</v>
      </c>
      <c r="B68" s="23" t="s">
        <v>74</v>
      </c>
      <c r="C68" s="2" t="s">
        <v>98</v>
      </c>
      <c r="D68" s="23" t="s">
        <v>8</v>
      </c>
      <c r="E68" s="23">
        <v>50</v>
      </c>
      <c r="F68" s="23">
        <v>50</v>
      </c>
      <c r="G68" s="23"/>
      <c r="H68" s="23"/>
      <c r="I68" s="23"/>
      <c r="J68" s="23"/>
      <c r="K68" s="23">
        <v>20</v>
      </c>
      <c r="L68" s="24">
        <f t="shared" si="3"/>
        <v>120</v>
      </c>
      <c r="M68" s="23"/>
      <c r="N68" s="34">
        <f t="shared" si="4"/>
        <v>0</v>
      </c>
    </row>
    <row r="69" spans="1:14" ht="28.5" customHeight="1" thickBot="1" x14ac:dyDescent="0.3">
      <c r="A69" s="29">
        <v>61</v>
      </c>
      <c r="B69" s="2" t="s">
        <v>75</v>
      </c>
      <c r="C69" s="2" t="s">
        <v>98</v>
      </c>
      <c r="D69" s="23" t="s">
        <v>8</v>
      </c>
      <c r="E69" s="2">
        <v>5</v>
      </c>
      <c r="F69" s="2">
        <v>5</v>
      </c>
      <c r="G69" s="2"/>
      <c r="H69" s="2"/>
      <c r="I69" s="2"/>
      <c r="J69" s="2"/>
      <c r="K69" s="2">
        <v>50</v>
      </c>
      <c r="L69" s="24">
        <f t="shared" si="3"/>
        <v>60</v>
      </c>
      <c r="M69" s="2"/>
      <c r="N69" s="34">
        <f t="shared" si="4"/>
        <v>0</v>
      </c>
    </row>
    <row r="70" spans="1:14" ht="28.5" customHeight="1" x14ac:dyDescent="0.25">
      <c r="A70" s="22">
        <v>62</v>
      </c>
      <c r="B70" s="2" t="s">
        <v>76</v>
      </c>
      <c r="C70" s="2" t="s">
        <v>98</v>
      </c>
      <c r="D70" s="23" t="s">
        <v>8</v>
      </c>
      <c r="E70" s="2"/>
      <c r="F70" s="2"/>
      <c r="G70" s="2"/>
      <c r="H70" s="2"/>
      <c r="I70" s="2"/>
      <c r="J70" s="2"/>
      <c r="K70" s="2">
        <v>1</v>
      </c>
      <c r="L70" s="24">
        <f t="shared" si="3"/>
        <v>1</v>
      </c>
      <c r="M70" s="2"/>
      <c r="N70" s="34">
        <f t="shared" si="4"/>
        <v>0</v>
      </c>
    </row>
    <row r="71" spans="1:14" ht="28.5" customHeight="1" thickBot="1" x14ac:dyDescent="0.3">
      <c r="A71" s="29">
        <v>63</v>
      </c>
      <c r="B71" s="2" t="s">
        <v>77</v>
      </c>
      <c r="C71" s="2" t="s">
        <v>98</v>
      </c>
      <c r="D71" s="23" t="s">
        <v>8</v>
      </c>
      <c r="E71" s="2"/>
      <c r="F71" s="2"/>
      <c r="G71" s="2"/>
      <c r="H71" s="2"/>
      <c r="I71" s="2"/>
      <c r="J71" s="2"/>
      <c r="K71" s="2">
        <v>1</v>
      </c>
      <c r="L71" s="24">
        <f t="shared" si="3"/>
        <v>1</v>
      </c>
      <c r="M71" s="2"/>
      <c r="N71" s="34">
        <f t="shared" si="4"/>
        <v>0</v>
      </c>
    </row>
    <row r="72" spans="1:14" ht="28.5" customHeight="1" x14ac:dyDescent="0.25">
      <c r="A72" s="22">
        <v>64</v>
      </c>
      <c r="B72" s="2" t="s">
        <v>78</v>
      </c>
      <c r="C72" s="2" t="s">
        <v>98</v>
      </c>
      <c r="D72" s="23" t="s">
        <v>8</v>
      </c>
      <c r="E72" s="2">
        <v>20</v>
      </c>
      <c r="F72" s="2">
        <v>20</v>
      </c>
      <c r="G72" s="2">
        <v>7</v>
      </c>
      <c r="H72" s="2">
        <v>7</v>
      </c>
      <c r="I72" s="2">
        <v>2</v>
      </c>
      <c r="J72" s="2">
        <v>4</v>
      </c>
      <c r="K72" s="2">
        <v>3</v>
      </c>
      <c r="L72" s="24">
        <f t="shared" si="3"/>
        <v>63</v>
      </c>
      <c r="M72" s="2"/>
      <c r="N72" s="34">
        <f t="shared" si="4"/>
        <v>0</v>
      </c>
    </row>
    <row r="73" spans="1:14" ht="28.5" customHeight="1" thickBot="1" x14ac:dyDescent="0.3">
      <c r="A73" s="29">
        <v>65</v>
      </c>
      <c r="B73" s="2" t="s">
        <v>79</v>
      </c>
      <c r="C73" s="2" t="s">
        <v>98</v>
      </c>
      <c r="D73" s="23" t="s">
        <v>27</v>
      </c>
      <c r="E73" s="2">
        <v>2</v>
      </c>
      <c r="F73" s="2">
        <v>2</v>
      </c>
      <c r="G73" s="2"/>
      <c r="H73" s="2"/>
      <c r="I73" s="2"/>
      <c r="J73" s="2">
        <v>20</v>
      </c>
      <c r="K73" s="2"/>
      <c r="L73" s="24">
        <f t="shared" si="3"/>
        <v>24</v>
      </c>
      <c r="M73" s="2"/>
      <c r="N73" s="34">
        <f t="shared" si="4"/>
        <v>0</v>
      </c>
    </row>
    <row r="74" spans="1:14" ht="28.5" customHeight="1" x14ac:dyDescent="0.25">
      <c r="A74" s="22">
        <v>66</v>
      </c>
      <c r="B74" s="2" t="s">
        <v>80</v>
      </c>
      <c r="C74" s="2" t="s">
        <v>98</v>
      </c>
      <c r="D74" s="23" t="s">
        <v>8</v>
      </c>
      <c r="E74" s="2"/>
      <c r="F74" s="2"/>
      <c r="G74" s="2"/>
      <c r="H74" s="2"/>
      <c r="I74" s="2"/>
      <c r="J74" s="2">
        <v>30</v>
      </c>
      <c r="K74" s="2"/>
      <c r="L74" s="24">
        <f t="shared" si="3"/>
        <v>30</v>
      </c>
      <c r="M74" s="2"/>
      <c r="N74" s="34">
        <f t="shared" si="4"/>
        <v>0</v>
      </c>
    </row>
    <row r="75" spans="1:14" s="47" customFormat="1" ht="28.5" customHeight="1" thickBot="1" x14ac:dyDescent="0.3">
      <c r="A75" s="29">
        <v>67</v>
      </c>
      <c r="B75" s="25" t="s">
        <v>21</v>
      </c>
      <c r="C75" s="2" t="s">
        <v>98</v>
      </c>
      <c r="D75" s="25" t="s">
        <v>8</v>
      </c>
      <c r="E75" s="25"/>
      <c r="F75" s="25"/>
      <c r="G75" s="25"/>
      <c r="H75" s="25"/>
      <c r="I75" s="25"/>
      <c r="J75" s="25"/>
      <c r="K75" s="25">
        <v>2</v>
      </c>
      <c r="L75" s="24">
        <f t="shared" si="3"/>
        <v>2</v>
      </c>
      <c r="M75" s="25"/>
      <c r="N75" s="34">
        <f t="shared" si="4"/>
        <v>0</v>
      </c>
    </row>
    <row r="76" spans="1:14" ht="28.5" customHeight="1" x14ac:dyDescent="0.25">
      <c r="A76" s="22">
        <v>68</v>
      </c>
      <c r="B76" s="2" t="s">
        <v>81</v>
      </c>
      <c r="C76" s="2" t="s">
        <v>98</v>
      </c>
      <c r="D76" s="23" t="s">
        <v>8</v>
      </c>
      <c r="E76" s="2">
        <v>30</v>
      </c>
      <c r="F76" s="2">
        <v>50</v>
      </c>
      <c r="G76" s="2">
        <v>4</v>
      </c>
      <c r="H76" s="2">
        <v>4</v>
      </c>
      <c r="I76" s="2">
        <v>24</v>
      </c>
      <c r="J76" s="2">
        <v>30</v>
      </c>
      <c r="K76" s="2">
        <v>10</v>
      </c>
      <c r="L76" s="24">
        <f t="shared" si="3"/>
        <v>152</v>
      </c>
      <c r="M76" s="2"/>
      <c r="N76" s="34">
        <f t="shared" si="4"/>
        <v>0</v>
      </c>
    </row>
    <row r="77" spans="1:14" ht="28.5" customHeight="1" thickBot="1" x14ac:dyDescent="0.3">
      <c r="A77" s="29">
        <v>69</v>
      </c>
      <c r="B77" s="2" t="s">
        <v>82</v>
      </c>
      <c r="C77" s="2" t="s">
        <v>98</v>
      </c>
      <c r="D77" s="23" t="s">
        <v>8</v>
      </c>
      <c r="E77" s="2">
        <v>50</v>
      </c>
      <c r="F77" s="2">
        <v>50</v>
      </c>
      <c r="G77" s="2">
        <v>20</v>
      </c>
      <c r="H77" s="2">
        <v>20</v>
      </c>
      <c r="I77" s="2"/>
      <c r="J77" s="2"/>
      <c r="K77" s="2">
        <v>50</v>
      </c>
      <c r="L77" s="24">
        <f t="shared" si="3"/>
        <v>190</v>
      </c>
      <c r="M77" s="2"/>
      <c r="N77" s="34">
        <f t="shared" si="4"/>
        <v>0</v>
      </c>
    </row>
    <row r="78" spans="1:14" ht="28.5" customHeight="1" x14ac:dyDescent="0.25">
      <c r="A78" s="22">
        <v>70</v>
      </c>
      <c r="B78" s="2" t="s">
        <v>22</v>
      </c>
      <c r="C78" s="2" t="s">
        <v>98</v>
      </c>
      <c r="D78" s="23" t="s">
        <v>8</v>
      </c>
      <c r="E78" s="2">
        <v>30</v>
      </c>
      <c r="F78" s="2">
        <v>10</v>
      </c>
      <c r="G78" s="2">
        <v>15</v>
      </c>
      <c r="H78" s="2">
        <v>15</v>
      </c>
      <c r="I78" s="2">
        <v>4</v>
      </c>
      <c r="J78" s="2">
        <v>10</v>
      </c>
      <c r="K78" s="2">
        <v>1</v>
      </c>
      <c r="L78" s="24">
        <f t="shared" si="3"/>
        <v>85</v>
      </c>
      <c r="M78" s="2"/>
      <c r="N78" s="34">
        <f t="shared" si="4"/>
        <v>0</v>
      </c>
    </row>
    <row r="79" spans="1:14" ht="28.5" customHeight="1" thickBot="1" x14ac:dyDescent="0.3">
      <c r="A79" s="29">
        <v>71</v>
      </c>
      <c r="B79" s="2" t="s">
        <v>83</v>
      </c>
      <c r="C79" s="2" t="s">
        <v>98</v>
      </c>
      <c r="D79" s="23" t="s">
        <v>8</v>
      </c>
      <c r="E79" s="2">
        <v>5</v>
      </c>
      <c r="F79" s="2">
        <v>5</v>
      </c>
      <c r="G79" s="2"/>
      <c r="H79" s="2"/>
      <c r="I79" s="2">
        <v>4</v>
      </c>
      <c r="J79" s="2"/>
      <c r="K79" s="2">
        <v>5</v>
      </c>
      <c r="L79" s="24">
        <f t="shared" si="3"/>
        <v>19</v>
      </c>
      <c r="M79" s="2"/>
      <c r="N79" s="34">
        <f t="shared" si="4"/>
        <v>0</v>
      </c>
    </row>
    <row r="80" spans="1:14" ht="28.5" customHeight="1" x14ac:dyDescent="0.25">
      <c r="A80" s="22">
        <v>72</v>
      </c>
      <c r="B80" s="2" t="s">
        <v>84</v>
      </c>
      <c r="C80" s="2" t="s">
        <v>98</v>
      </c>
      <c r="D80" s="23" t="s">
        <v>8</v>
      </c>
      <c r="E80" s="2">
        <v>50</v>
      </c>
      <c r="F80" s="2">
        <v>50</v>
      </c>
      <c r="G80" s="2">
        <v>2</v>
      </c>
      <c r="H80" s="2">
        <v>2</v>
      </c>
      <c r="I80" s="2">
        <v>4</v>
      </c>
      <c r="J80" s="2">
        <v>10</v>
      </c>
      <c r="K80" s="2"/>
      <c r="L80" s="24">
        <f t="shared" si="3"/>
        <v>118</v>
      </c>
      <c r="M80" s="2"/>
      <c r="N80" s="34">
        <f t="shared" si="4"/>
        <v>0</v>
      </c>
    </row>
    <row r="81" spans="1:14" ht="28.5" customHeight="1" thickBot="1" x14ac:dyDescent="0.3">
      <c r="A81" s="29">
        <v>73</v>
      </c>
      <c r="B81" s="2" t="s">
        <v>24</v>
      </c>
      <c r="C81" s="2" t="s">
        <v>98</v>
      </c>
      <c r="D81" s="23" t="s">
        <v>8</v>
      </c>
      <c r="E81" s="2">
        <v>50</v>
      </c>
      <c r="F81" s="2">
        <v>40</v>
      </c>
      <c r="G81" s="2"/>
      <c r="H81" s="2"/>
      <c r="I81" s="2">
        <v>12</v>
      </c>
      <c r="J81" s="2">
        <v>10</v>
      </c>
      <c r="K81" s="2">
        <v>10</v>
      </c>
      <c r="L81" s="24">
        <f t="shared" si="3"/>
        <v>122</v>
      </c>
      <c r="M81" s="2"/>
      <c r="N81" s="34">
        <f t="shared" si="4"/>
        <v>0</v>
      </c>
    </row>
    <row r="82" spans="1:14" ht="28.5" customHeight="1" x14ac:dyDescent="0.25">
      <c r="A82" s="22">
        <v>74</v>
      </c>
      <c r="B82" s="2" t="s">
        <v>85</v>
      </c>
      <c r="C82" s="2" t="s">
        <v>99</v>
      </c>
      <c r="D82" s="23" t="s">
        <v>8</v>
      </c>
      <c r="E82" s="2">
        <v>20</v>
      </c>
      <c r="F82" s="2">
        <v>20</v>
      </c>
      <c r="G82" s="2">
        <v>27</v>
      </c>
      <c r="H82" s="2">
        <v>27</v>
      </c>
      <c r="I82" s="2">
        <v>6</v>
      </c>
      <c r="J82" s="2">
        <v>10</v>
      </c>
      <c r="K82" s="2"/>
      <c r="L82" s="24">
        <f t="shared" si="3"/>
        <v>110</v>
      </c>
      <c r="M82" s="2"/>
      <c r="N82" s="34">
        <f t="shared" si="4"/>
        <v>0</v>
      </c>
    </row>
    <row r="83" spans="1:14" ht="28.5" customHeight="1" thickBot="1" x14ac:dyDescent="0.3">
      <c r="A83" s="29">
        <v>75</v>
      </c>
      <c r="B83" s="2" t="s">
        <v>23</v>
      </c>
      <c r="C83" s="2" t="s">
        <v>98</v>
      </c>
      <c r="D83" s="23" t="s">
        <v>8</v>
      </c>
      <c r="E83" s="2">
        <v>10</v>
      </c>
      <c r="F83" s="2">
        <v>20</v>
      </c>
      <c r="G83" s="2"/>
      <c r="H83" s="2"/>
      <c r="I83" s="2">
        <v>6</v>
      </c>
      <c r="J83" s="2">
        <v>2</v>
      </c>
      <c r="K83" s="2">
        <v>10</v>
      </c>
      <c r="L83" s="24">
        <f t="shared" si="3"/>
        <v>48</v>
      </c>
      <c r="M83" s="2"/>
      <c r="N83" s="34">
        <f t="shared" si="4"/>
        <v>0</v>
      </c>
    </row>
    <row r="84" spans="1:14" ht="28.5" customHeight="1" x14ac:dyDescent="0.25">
      <c r="A84" s="22">
        <v>76</v>
      </c>
      <c r="B84" s="2" t="s">
        <v>86</v>
      </c>
      <c r="C84" s="2" t="s">
        <v>98</v>
      </c>
      <c r="D84" s="23" t="s">
        <v>8</v>
      </c>
      <c r="E84" s="2">
        <v>5</v>
      </c>
      <c r="F84" s="2">
        <v>5</v>
      </c>
      <c r="G84" s="2">
        <v>1</v>
      </c>
      <c r="H84" s="2">
        <v>1</v>
      </c>
      <c r="I84" s="2">
        <v>2</v>
      </c>
      <c r="J84" s="2">
        <v>10</v>
      </c>
      <c r="K84" s="2">
        <v>10</v>
      </c>
      <c r="L84" s="24">
        <f t="shared" ref="L84:L90" si="5">SUM(E84:K84)</f>
        <v>34</v>
      </c>
      <c r="M84" s="2"/>
      <c r="N84" s="34">
        <f t="shared" ref="N84:N90" si="6">M84*L84</f>
        <v>0</v>
      </c>
    </row>
    <row r="85" spans="1:14" ht="28.5" customHeight="1" thickBot="1" x14ac:dyDescent="0.3">
      <c r="A85" s="29">
        <v>77</v>
      </c>
      <c r="B85" s="2" t="s">
        <v>25</v>
      </c>
      <c r="C85" s="2" t="s">
        <v>98</v>
      </c>
      <c r="D85" s="23" t="s">
        <v>8</v>
      </c>
      <c r="E85" s="2">
        <v>5</v>
      </c>
      <c r="F85" s="2">
        <v>5</v>
      </c>
      <c r="G85" s="2">
        <v>4</v>
      </c>
      <c r="H85" s="2">
        <v>4</v>
      </c>
      <c r="I85" s="2">
        <v>2</v>
      </c>
      <c r="J85" s="2">
        <v>4</v>
      </c>
      <c r="K85" s="2">
        <v>2</v>
      </c>
      <c r="L85" s="24">
        <f t="shared" si="5"/>
        <v>26</v>
      </c>
      <c r="M85" s="2"/>
      <c r="N85" s="34">
        <f t="shared" si="6"/>
        <v>0</v>
      </c>
    </row>
    <row r="86" spans="1:14" ht="28.5" customHeight="1" x14ac:dyDescent="0.25">
      <c r="A86" s="22">
        <v>78</v>
      </c>
      <c r="B86" s="2" t="s">
        <v>87</v>
      </c>
      <c r="C86" s="2" t="s">
        <v>98</v>
      </c>
      <c r="D86" s="23" t="s">
        <v>8</v>
      </c>
      <c r="E86" s="2"/>
      <c r="F86" s="2"/>
      <c r="G86" s="2"/>
      <c r="H86" s="2"/>
      <c r="I86" s="2"/>
      <c r="J86" s="2"/>
      <c r="K86" s="2">
        <v>2</v>
      </c>
      <c r="L86" s="24">
        <f t="shared" si="5"/>
        <v>2</v>
      </c>
      <c r="M86" s="25"/>
      <c r="N86" s="34">
        <f t="shared" si="6"/>
        <v>0</v>
      </c>
    </row>
    <row r="87" spans="1:14" ht="28.5" customHeight="1" thickBot="1" x14ac:dyDescent="0.3">
      <c r="A87" s="29">
        <v>79</v>
      </c>
      <c r="B87" s="2" t="s">
        <v>88</v>
      </c>
      <c r="C87" s="2" t="s">
        <v>140</v>
      </c>
      <c r="D87" s="23" t="s">
        <v>8</v>
      </c>
      <c r="E87" s="2">
        <v>50</v>
      </c>
      <c r="F87" s="2">
        <v>60</v>
      </c>
      <c r="G87" s="2">
        <v>400</v>
      </c>
      <c r="H87" s="2">
        <v>400</v>
      </c>
      <c r="I87" s="2">
        <v>48</v>
      </c>
      <c r="J87" s="2">
        <v>150</v>
      </c>
      <c r="K87" s="2">
        <v>30</v>
      </c>
      <c r="L87" s="24">
        <f t="shared" si="5"/>
        <v>1138</v>
      </c>
      <c r="M87" s="2"/>
      <c r="N87" s="34">
        <f t="shared" si="6"/>
        <v>0</v>
      </c>
    </row>
    <row r="88" spans="1:14" ht="28.5" customHeight="1" x14ac:dyDescent="0.25">
      <c r="A88" s="22">
        <v>80</v>
      </c>
      <c r="B88" s="2" t="s">
        <v>89</v>
      </c>
      <c r="C88" s="2" t="s">
        <v>140</v>
      </c>
      <c r="D88" s="23" t="s">
        <v>27</v>
      </c>
      <c r="E88" s="2">
        <v>80</v>
      </c>
      <c r="F88" s="2">
        <v>80</v>
      </c>
      <c r="G88" s="2">
        <v>200</v>
      </c>
      <c r="H88" s="2">
        <v>200</v>
      </c>
      <c r="I88" s="2">
        <v>48</v>
      </c>
      <c r="J88" s="2">
        <v>50</v>
      </c>
      <c r="K88" s="2">
        <v>50</v>
      </c>
      <c r="L88" s="24">
        <f t="shared" si="5"/>
        <v>708</v>
      </c>
      <c r="M88" s="2"/>
      <c r="N88" s="34">
        <f t="shared" si="6"/>
        <v>0</v>
      </c>
    </row>
    <row r="89" spans="1:14" ht="28.5" customHeight="1" thickBot="1" x14ac:dyDescent="0.3">
      <c r="A89" s="29">
        <v>81</v>
      </c>
      <c r="B89" s="2" t="s">
        <v>26</v>
      </c>
      <c r="C89" s="2" t="s">
        <v>140</v>
      </c>
      <c r="D89" s="23" t="s">
        <v>27</v>
      </c>
      <c r="E89" s="2">
        <v>10</v>
      </c>
      <c r="F89" s="2">
        <v>50</v>
      </c>
      <c r="G89" s="2">
        <v>15</v>
      </c>
      <c r="H89" s="2">
        <v>15</v>
      </c>
      <c r="I89" s="2"/>
      <c r="J89" s="2">
        <v>10</v>
      </c>
      <c r="K89" s="2">
        <v>20</v>
      </c>
      <c r="L89" s="24">
        <f t="shared" si="5"/>
        <v>120</v>
      </c>
      <c r="M89" s="2"/>
      <c r="N89" s="34">
        <f t="shared" si="6"/>
        <v>0</v>
      </c>
    </row>
    <row r="90" spans="1:14" ht="28.5" customHeight="1" thickBot="1" x14ac:dyDescent="0.3">
      <c r="A90" s="22">
        <v>82</v>
      </c>
      <c r="B90" s="30" t="s">
        <v>134</v>
      </c>
      <c r="C90" s="30" t="s">
        <v>98</v>
      </c>
      <c r="D90" s="38" t="s">
        <v>27</v>
      </c>
      <c r="E90" s="30"/>
      <c r="F90" s="30"/>
      <c r="G90" s="30"/>
      <c r="H90" s="30">
        <v>10</v>
      </c>
      <c r="I90" s="30"/>
      <c r="J90" s="30"/>
      <c r="K90" s="30"/>
      <c r="L90" s="37">
        <f t="shared" si="5"/>
        <v>10</v>
      </c>
      <c r="M90" s="30"/>
      <c r="N90" s="35">
        <f t="shared" si="6"/>
        <v>0</v>
      </c>
    </row>
    <row r="91" spans="1:14" ht="23.25" thickBot="1" x14ac:dyDescent="0.3">
      <c r="A91" s="62"/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41" t="s">
        <v>28</v>
      </c>
      <c r="N91" s="42">
        <f>SUM(N20:N90)</f>
        <v>0</v>
      </c>
    </row>
    <row r="92" spans="1:14" ht="15.75" thickBot="1" x14ac:dyDescent="0.3">
      <c r="A92" s="62"/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43" t="s">
        <v>30</v>
      </c>
      <c r="N92" s="21">
        <f t="shared" ref="N92" si="7">N91*24/100</f>
        <v>0</v>
      </c>
    </row>
    <row r="93" spans="1:14" ht="15.75" thickBot="1" x14ac:dyDescent="0.3">
      <c r="A93" s="62"/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43" t="s">
        <v>29</v>
      </c>
      <c r="N93" s="21">
        <f t="shared" ref="N93" si="8">N92+N91</f>
        <v>0</v>
      </c>
    </row>
    <row r="94" spans="1:14" ht="30.75" thickBot="1" x14ac:dyDescent="0.3">
      <c r="B94" s="20" t="s">
        <v>135</v>
      </c>
      <c r="C94" s="57"/>
      <c r="D94" s="77">
        <f>N91+N15</f>
        <v>0</v>
      </c>
      <c r="E94" s="78"/>
      <c r="F94" s="48"/>
      <c r="G94" s="48"/>
      <c r="N94" s="58"/>
    </row>
    <row r="95" spans="1:14" ht="15.75" customHeight="1" thickBot="1" x14ac:dyDescent="0.3">
      <c r="B95" s="69" t="s">
        <v>90</v>
      </c>
      <c r="C95" s="70"/>
      <c r="D95" s="77">
        <f>N92+N16</f>
        <v>0</v>
      </c>
      <c r="E95" s="78"/>
      <c r="F95" s="48"/>
      <c r="G95" s="48"/>
    </row>
    <row r="96" spans="1:14" ht="15.75" customHeight="1" thickBot="1" x14ac:dyDescent="0.3">
      <c r="B96" s="69" t="s">
        <v>91</v>
      </c>
      <c r="C96" s="70"/>
      <c r="D96" s="74">
        <f>N93+N17</f>
        <v>0</v>
      </c>
      <c r="E96" s="75"/>
      <c r="F96" s="76"/>
      <c r="G96" s="76"/>
    </row>
    <row r="97" spans="6:14" x14ac:dyDescent="0.25">
      <c r="F97" s="48"/>
      <c r="G97" s="48"/>
      <c r="N97" s="59"/>
    </row>
    <row r="98" spans="6:14" x14ac:dyDescent="0.25">
      <c r="F98" s="48"/>
      <c r="G98" s="48"/>
      <c r="N98" s="60"/>
    </row>
    <row r="99" spans="6:14" x14ac:dyDescent="0.25">
      <c r="F99" s="48"/>
      <c r="G99" s="48"/>
    </row>
    <row r="100" spans="6:14" x14ac:dyDescent="0.25">
      <c r="F100" s="48"/>
      <c r="G100" s="48"/>
    </row>
  </sheetData>
  <mergeCells count="25">
    <mergeCell ref="A1:N1"/>
    <mergeCell ref="A2:A3"/>
    <mergeCell ref="B2:B3"/>
    <mergeCell ref="D2:D3"/>
    <mergeCell ref="L2:L3"/>
    <mergeCell ref="M2:M3"/>
    <mergeCell ref="N2:N3"/>
    <mergeCell ref="E3:K3"/>
    <mergeCell ref="C2:C3"/>
    <mergeCell ref="A15:L17"/>
    <mergeCell ref="A18:A19"/>
    <mergeCell ref="B96:C96"/>
    <mergeCell ref="B95:C95"/>
    <mergeCell ref="N18:N19"/>
    <mergeCell ref="E19:K19"/>
    <mergeCell ref="D96:E96"/>
    <mergeCell ref="F96:G96"/>
    <mergeCell ref="D95:E95"/>
    <mergeCell ref="A91:L93"/>
    <mergeCell ref="B18:B19"/>
    <mergeCell ref="D18:D19"/>
    <mergeCell ref="D94:E94"/>
    <mergeCell ref="L18:L19"/>
    <mergeCell ref="M18:M19"/>
    <mergeCell ref="C18:C19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E21" sqref="E21"/>
    </sheetView>
  </sheetViews>
  <sheetFormatPr defaultRowHeight="15" x14ac:dyDescent="0.25"/>
  <cols>
    <col min="2" max="2" width="17.42578125" customWidth="1"/>
    <col min="3" max="3" width="18.85546875" customWidth="1"/>
    <col min="4" max="4" width="17.5703125" customWidth="1"/>
    <col min="5" max="5" width="32.140625" customWidth="1"/>
  </cols>
  <sheetData>
    <row r="1" spans="1:5" ht="15.75" thickBot="1" x14ac:dyDescent="0.3">
      <c r="A1" s="4" t="s">
        <v>100</v>
      </c>
      <c r="B1" s="5" t="s">
        <v>101</v>
      </c>
      <c r="C1" s="5" t="s">
        <v>32</v>
      </c>
      <c r="D1" s="5" t="s">
        <v>102</v>
      </c>
      <c r="E1" s="6" t="s">
        <v>103</v>
      </c>
    </row>
    <row r="2" spans="1:5" x14ac:dyDescent="0.25">
      <c r="A2" s="85" t="s">
        <v>104</v>
      </c>
      <c r="B2" s="3" t="s">
        <v>105</v>
      </c>
      <c r="C2" s="88">
        <v>410986.65</v>
      </c>
      <c r="D2" s="88">
        <v>88965.6</v>
      </c>
      <c r="E2" s="88">
        <f>D2+C2</f>
        <v>499952.25</v>
      </c>
    </row>
    <row r="3" spans="1:5" x14ac:dyDescent="0.25">
      <c r="A3" s="86"/>
      <c r="B3" s="3" t="s">
        <v>106</v>
      </c>
      <c r="C3" s="89"/>
      <c r="D3" s="89"/>
      <c r="E3" s="89"/>
    </row>
    <row r="4" spans="1:5" x14ac:dyDescent="0.25">
      <c r="A4" s="86"/>
      <c r="B4" s="3" t="s">
        <v>107</v>
      </c>
      <c r="C4" s="89"/>
      <c r="D4" s="89"/>
      <c r="E4" s="89"/>
    </row>
    <row r="5" spans="1:5" x14ac:dyDescent="0.25">
      <c r="A5" s="86"/>
      <c r="B5" s="3" t="s">
        <v>108</v>
      </c>
      <c r="C5" s="89"/>
      <c r="D5" s="89"/>
      <c r="E5" s="89"/>
    </row>
    <row r="6" spans="1:5" x14ac:dyDescent="0.25">
      <c r="A6" s="86"/>
      <c r="B6" s="3" t="s">
        <v>109</v>
      </c>
      <c r="C6" s="89"/>
      <c r="D6" s="89"/>
      <c r="E6" s="89"/>
    </row>
    <row r="7" spans="1:5" x14ac:dyDescent="0.25">
      <c r="A7" s="86"/>
      <c r="B7" s="3" t="s">
        <v>110</v>
      </c>
      <c r="C7" s="89"/>
      <c r="D7" s="89"/>
      <c r="E7" s="89"/>
    </row>
    <row r="8" spans="1:5" ht="15.75" thickBot="1" x14ac:dyDescent="0.3">
      <c r="A8" s="87"/>
      <c r="B8" s="1" t="s">
        <v>111</v>
      </c>
      <c r="C8" s="90"/>
      <c r="D8" s="90"/>
      <c r="E8" s="90"/>
    </row>
    <row r="9" spans="1:5" ht="21" customHeight="1" thickBot="1" x14ac:dyDescent="0.3">
      <c r="A9" s="7" t="s">
        <v>112</v>
      </c>
      <c r="B9" s="8" t="s">
        <v>113</v>
      </c>
      <c r="C9" s="9">
        <v>124335.25</v>
      </c>
      <c r="D9" s="9">
        <v>23891.46</v>
      </c>
      <c r="E9" s="10">
        <v>148226.71</v>
      </c>
    </row>
    <row r="10" spans="1:5" ht="15.75" thickBot="1" x14ac:dyDescent="0.3">
      <c r="A10" s="7" t="s">
        <v>114</v>
      </c>
      <c r="B10" s="8" t="s">
        <v>113</v>
      </c>
      <c r="C10" s="9">
        <v>98956.5</v>
      </c>
      <c r="D10" s="9">
        <v>19435.86</v>
      </c>
      <c r="E10" s="10">
        <v>118392.36</v>
      </c>
    </row>
    <row r="11" spans="1:5" x14ac:dyDescent="0.25">
      <c r="A11" s="85" t="s">
        <v>115</v>
      </c>
      <c r="B11" s="11" t="s">
        <v>116</v>
      </c>
      <c r="C11" s="91">
        <v>95358</v>
      </c>
      <c r="D11" s="94">
        <v>21301.919999999998</v>
      </c>
      <c r="E11" s="88">
        <v>116659.92</v>
      </c>
    </row>
    <row r="12" spans="1:5" x14ac:dyDescent="0.25">
      <c r="A12" s="86"/>
      <c r="B12" s="12" t="s">
        <v>117</v>
      </c>
      <c r="C12" s="92"/>
      <c r="D12" s="95"/>
      <c r="E12" s="89"/>
    </row>
    <row r="13" spans="1:5" ht="15.75" thickBot="1" x14ac:dyDescent="0.3">
      <c r="A13" s="87"/>
      <c r="B13" s="13" t="s">
        <v>118</v>
      </c>
      <c r="C13" s="93"/>
      <c r="D13" s="96"/>
      <c r="E13" s="90"/>
    </row>
    <row r="14" spans="1:5" ht="15.75" thickBot="1" x14ac:dyDescent="0.3">
      <c r="A14" s="7" t="s">
        <v>119</v>
      </c>
      <c r="B14" s="14" t="s">
        <v>120</v>
      </c>
      <c r="C14" s="15">
        <v>28745</v>
      </c>
      <c r="D14" s="15">
        <v>5673</v>
      </c>
      <c r="E14" s="10">
        <v>34418</v>
      </c>
    </row>
    <row r="15" spans="1:5" ht="15.75" thickBot="1" x14ac:dyDescent="0.3">
      <c r="A15" s="16" t="s">
        <v>121</v>
      </c>
      <c r="B15" s="17">
        <v>1729698</v>
      </c>
      <c r="C15" s="18">
        <v>4842.5</v>
      </c>
      <c r="D15" s="9">
        <v>1028.0999999999999</v>
      </c>
      <c r="E15" s="10">
        <v>5870.6</v>
      </c>
    </row>
    <row r="16" spans="1:5" x14ac:dyDescent="0.25">
      <c r="C16" s="82">
        <f>SUM(C2:C15)</f>
        <v>763223.9</v>
      </c>
      <c r="E16" s="19">
        <f>E15+E14+E11+E10+E9+E2</f>
        <v>923519.84</v>
      </c>
    </row>
    <row r="17" spans="3:4" x14ac:dyDescent="0.25">
      <c r="C17" s="83"/>
    </row>
    <row r="18" spans="3:4" x14ac:dyDescent="0.25">
      <c r="C18" s="83"/>
    </row>
    <row r="19" spans="3:4" x14ac:dyDescent="0.25">
      <c r="C19" s="83"/>
    </row>
    <row r="20" spans="3:4" x14ac:dyDescent="0.25">
      <c r="C20" s="83"/>
    </row>
    <row r="21" spans="3:4" x14ac:dyDescent="0.25">
      <c r="C21" s="83"/>
    </row>
    <row r="22" spans="3:4" ht="15.75" thickBot="1" x14ac:dyDescent="0.3">
      <c r="C22" s="84"/>
      <c r="D22" s="19">
        <f>SUM(D2:D21)</f>
        <v>160295.93999999997</v>
      </c>
    </row>
  </sheetData>
  <mergeCells count="9">
    <mergeCell ref="C16:C22"/>
    <mergeCell ref="A2:A8"/>
    <mergeCell ref="C2:C8"/>
    <mergeCell ref="D2:D8"/>
    <mergeCell ref="E2:E8"/>
    <mergeCell ref="A11:A13"/>
    <mergeCell ref="C11:C13"/>
    <mergeCell ref="D11:D13"/>
    <mergeCell ref="E11:E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ΟΜΑΔΑ 3</vt:lpstr>
      <vt:lpstr>Φύλλο3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2025-10-29T12:02:57Z</cp:lastPrinted>
  <dcterms:created xsi:type="dcterms:W3CDTF">2023-06-12T04:33:27Z</dcterms:created>
  <dcterms:modified xsi:type="dcterms:W3CDTF">2025-10-31T05:13:47Z</dcterms:modified>
</cp:coreProperties>
</file>