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ΕΝΤΥΠΑ ΠΡΟΣΦΟΡΩΝ\"/>
    </mc:Choice>
  </mc:AlternateContent>
  <bookViews>
    <workbookView xWindow="0" yWindow="0" windowWidth="23040" windowHeight="8805" tabRatio="970"/>
  </bookViews>
  <sheets>
    <sheet name="ΟΜΑΔΑ 2" sheetId="2" r:id="rId1"/>
    <sheet name="Φύλλο3" sheetId="17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2" l="1"/>
  <c r="K19" i="2"/>
  <c r="K20" i="2"/>
  <c r="K47" i="2" s="1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17" i="2"/>
  <c r="K5" i="2"/>
  <c r="K6" i="2"/>
  <c r="K7" i="2"/>
  <c r="K8" i="2"/>
  <c r="K9" i="2"/>
  <c r="K10" i="2"/>
  <c r="K11" i="2"/>
  <c r="K4" i="2"/>
  <c r="K12" i="2" s="1"/>
  <c r="I46" i="2" l="1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1" i="2"/>
  <c r="I10" i="2"/>
  <c r="I9" i="2"/>
  <c r="I8" i="2"/>
  <c r="I7" i="2"/>
  <c r="I6" i="2"/>
  <c r="I5" i="2"/>
  <c r="I4" i="2"/>
  <c r="K13" i="2" l="1"/>
  <c r="K14" i="2" s="1"/>
  <c r="K48" i="2" l="1"/>
  <c r="D50" i="2"/>
  <c r="K49" i="2" l="1"/>
  <c r="D52" i="2" s="1"/>
  <c r="D51" i="2"/>
  <c r="D22" i="17" l="1"/>
  <c r="C16" i="17" l="1"/>
  <c r="E16" i="17"/>
  <c r="E2" i="17"/>
</calcChain>
</file>

<file path=xl/sharedStrings.xml><?xml version="1.0" encoding="utf-8"?>
<sst xmlns="http://schemas.openxmlformats.org/spreadsheetml/2006/main" count="172" uniqueCount="94">
  <si>
    <t>Α/Α</t>
  </si>
  <si>
    <t>ΑΝΑΛΥΤΙΚΗ ΠΕΡΙΓΡΑΦΗ ΕΙΔΟΥΣ ΦΠΑ 6%</t>
  </si>
  <si>
    <t>Μ/Μ</t>
  </si>
  <si>
    <t xml:space="preserve"> ΠΟΣΟΤΗΤΑ</t>
  </si>
  <si>
    <t>ΣΥΝΟΛΙΚΗ ΠΟΣΟΤΗΤΑ</t>
  </si>
  <si>
    <t>ΤΙΜΗ ΜΟΝΑΔΑΣ</t>
  </si>
  <si>
    <t>ΣΥΝΟΛΟ</t>
  </si>
  <si>
    <t>Αλκοολούχος λοσιόν  με περιεκτικότητα  αλκοόλης 93 βαθμών και άνω 410 ml εως 500 ml</t>
  </si>
  <si>
    <t>Τεμάχιο</t>
  </si>
  <si>
    <t>Αλκοολούχος λοσιόν : ήπιο αντισηπτικό με περιεκτικότητα  αλκοόλης 70 βαθμών και άνω σε πλαστικό μπουκάλι των 230 εως 250 gr.</t>
  </si>
  <si>
    <t>Κυτίο</t>
  </si>
  <si>
    <t>Λίτρο</t>
  </si>
  <si>
    <t xml:space="preserve">Υγρό κρεμοσάπουνο χεριών (4lt): αρίστης ποιότητας, αρωματικό και φιλικό προς το περιβάλλον. Τυποποιημένο σε πλαστικό μπιτόνι. </t>
  </si>
  <si>
    <t>Χλωρίνη παχύρευστη 2 lt (καθαριστική και απολυμαντική δράση)</t>
  </si>
  <si>
    <t xml:space="preserve">ΚΑΘΑΡΗ ΑΞΙΑ </t>
  </si>
  <si>
    <t xml:space="preserve">ΦΠΑ 6% </t>
  </si>
  <si>
    <t>ΣΥΝΟΛΟ:</t>
  </si>
  <si>
    <t>Απορροφητικό πανί Διαστάσεων Νο 2</t>
  </si>
  <si>
    <t>Αποσμητικό Λεκάνης WC Σσυσκευασία 2 τεμαχίων</t>
  </si>
  <si>
    <t>Γάντια καθαρισμού πλαστικά</t>
  </si>
  <si>
    <t>Καλαθάκι πλαστικό απορριμμάτων γραφείου ανοιχτό ύψος 30 cm διάμετρος 28 cm περίπου</t>
  </si>
  <si>
    <t>Πιγκάλ WC πλαστικό κλειστού τύπου</t>
  </si>
  <si>
    <t>Σακούλες απορριμμάτων για ελαφριά χρήση συσκευασία 52Χ75 cm 10 τεμ. με κορδόνι</t>
  </si>
  <si>
    <t>Σακούλες μικρές απορριμμάτων ρολό για καλαθάκια 45Χ55 cm ΣΥΣΚ. 20 ΤΕΜΑΧΙΩΝ</t>
  </si>
  <si>
    <t>Σκούπα  χειρός</t>
  </si>
  <si>
    <t>Σφουγγαρίστρα απλή</t>
  </si>
  <si>
    <t>Σφουγγαρίστρα επαγγελματική 400 gr</t>
  </si>
  <si>
    <t>Υγρό για πάτωμα 4 λίτρων</t>
  </si>
  <si>
    <t>Υγρό για πιάτα 750 ml</t>
  </si>
  <si>
    <t>Υγρό καθαρισμού τζαμιών συσκ. 4lt</t>
  </si>
  <si>
    <t>Υγρό καθαρισμού τζαμιών συσκ. 500 ml</t>
  </si>
  <si>
    <t>Υγρό παχύρευστο καθαριστικό τουαλέτας παπί 750ml</t>
  </si>
  <si>
    <t>Φαράσι πλαστικό με λάστιχο και κοντάρι</t>
  </si>
  <si>
    <t>Χαρτί κουζίνας  800 γρ/ρολό, επαγγελματικό</t>
  </si>
  <si>
    <t>Χαρτί υγείας /ρολό  120 γρ. τρίφυλλο (Συσκευ. 10 τεμαχίων)</t>
  </si>
  <si>
    <t>ΦΠΑ 24%</t>
  </si>
  <si>
    <t>Διάλυμα υδροχλωρικού οξέως 0,430 λίτρα</t>
  </si>
  <si>
    <t>Συσκευασία</t>
  </si>
  <si>
    <t xml:space="preserve">ΚΑΘΑΡΟ ΠΟΣΟ </t>
  </si>
  <si>
    <t>Υγρό  σαπούνι χεριών αντιβακτηριδιακό 250-400 ml ενδεικτικού τύπου dettol</t>
  </si>
  <si>
    <t>Ζεύγος</t>
  </si>
  <si>
    <t>Κουβάς στίφτης 13-15 λίτρων</t>
  </si>
  <si>
    <t>Κουβάς με  στίφτη  επαγγελματικός (διπλός κουβάς)</t>
  </si>
  <si>
    <t>ΠΡΟΝΟΙΑ</t>
  </si>
  <si>
    <t>ΚΑΘΑΡΗ ΑΞΙΑ</t>
  </si>
  <si>
    <t>Κιλό</t>
  </si>
  <si>
    <t>Υγρό  σαπούνι χεριών αντιβακτηριδιακό (συσκευασια 4 λίτρων)</t>
  </si>
  <si>
    <t>ΚΟΙΝ.ΙΑΤΡΕΙΟ</t>
  </si>
  <si>
    <t>ΚΟΙΝ.ΠΑΝΤΟΠΩΛΕΙΟ</t>
  </si>
  <si>
    <t>ΒΟΗΘΕΙΑ ΣΤΟ ΣΠΙΤΙ</t>
  </si>
  <si>
    <t>Γάντια μιας χρήσης (κουτί 100 τεμάχια)</t>
  </si>
  <si>
    <t>Υγρό Κρεμοσάπουνο χεριών με αντλία 250-300 ml</t>
  </si>
  <si>
    <t>Αποσμητικό χώρου  ανταλλακτικό</t>
  </si>
  <si>
    <t>Εντομοκτόνο για έρποντα έντομα</t>
  </si>
  <si>
    <t xml:space="preserve">Σακούλες (τσάντα) χαρτοπλάστ για μεταφορά προϊόντων  (NO 75 μεγάλο μέγεθος) </t>
  </si>
  <si>
    <t xml:space="preserve">Σακούλες (τσάντα) χαρτοπλάστ για μεταφορά προϊόντων (NO 45μικρό μέγεθος) </t>
  </si>
  <si>
    <t xml:space="preserve">Σακούλες (τσάντα) χαρτοπλάστ για μεταφορά προϊόντων (NO 60 μεσαίο μέγεθος) </t>
  </si>
  <si>
    <t>Σφουγγαράκι  κουζίνας για πιάτα μεσαίο</t>
  </si>
  <si>
    <t>ΦΠΑ 6 &amp;24%</t>
  </si>
  <si>
    <t>ΣΥΝΟΛΙΚΗ ΔΑΠΑΝΗ</t>
  </si>
  <si>
    <t>39830000-9</t>
  </si>
  <si>
    <t>39831300-9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</si>
  <si>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</si>
  <si>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</si>
  <si>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</si>
  <si>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</si>
  <si>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</si>
  <si>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</si>
  <si>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</si>
  <si>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</si>
  <si>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</si>
  <si>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</si>
  <si>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</si>
  <si>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</si>
  <si>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</si>
  <si>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</si>
  <si>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</si>
  <si>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</si>
  <si>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</si>
  <si>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</si>
  <si>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</si>
  <si>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</si>
  <si>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</si>
  <si>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</si>
  <si>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Κοντάρι αλουμινίου επαγγελματικής σφουγγαρίστρας 1,30 εκ</t>
  </si>
  <si>
    <t>Καθαριστήρας τζαμιών  20 cm και ανω με κοντάρι αλουμινίου  1 m με μαλακή σφουγγαρένια επιφάνεια και πρόσθετη ελαστική πλευρά(λεπίδα) από καουτσούκ</t>
  </si>
  <si>
    <t>Σκεύη Αλουμινίου (940ml)  με καπάκι (συσκ. 100 τμχ)</t>
  </si>
  <si>
    <t>ΑΝΑΛΥΤΙΚΗ ΠΕΡΙΓΡΑΦΗ ΕΙΔΟΥΣ ΦΠΑ 24%</t>
  </si>
  <si>
    <t>CPV</t>
  </si>
  <si>
    <t>33631600-8</t>
  </si>
  <si>
    <t>19640000-4</t>
  </si>
  <si>
    <t>33760000-5</t>
  </si>
  <si>
    <t>ΣΥΝΟΛΙΚΗ ΚΑΘΑΡΗ ΑΞΙΑ ΟΜΑΔΑΣ 2 - ΠΡΟΝΟΙΑ</t>
  </si>
  <si>
    <t xml:space="preserve">ΟΜΑΔΑ 2: ΕΙΔΗ ΚΑΘΑΡΙΟΤΗΤΑΣ ΥΠΗΡΕΣΙΩΝ ΔΗΜΟΥ ΑΓΡΙΝΙΟΥ  /ΔΗΜΟΣ ΑΓΡΙΝΙΟΥ/Δ/ΝΣΗ ΚΟΙΝΩΝΙΚΗΣ ΠΡΟΣΤΑΣΙΑΣ ΚΑΙ ΔΗΜΟΣΙΑΣ ΥΓΕΙΑΣ/ΚΟΙΝΩΝΙΚΟ ΠΑΝΤΟΠΩΛΕΙΟ/ΚΟΙΝΩΝΙΚΟ ΙΑΤΡΕΙΟ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</si>
</sst>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6" xfId="0" applyFont="1" applyBorder="1" applyAlignment="1">
      <alignment vertical="center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" fontId="11" fillId="0" borderId="6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" fontId="13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" fontId="1" fillId="0" borderId="0" xfId="0" applyNumberFormat="1" applyFont="1"/>
    <xf numFmtId="4" fontId="3" fillId="0" borderId="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 shrinkToFit="1"/>
    </xf>
    <xf numFmtId="4" fontId="3" fillId="0" borderId="11" xfId="0" applyNumberFormat="1" applyFont="1" applyBorder="1" applyAlignment="1">
      <alignment horizontal="center" vertical="center" wrapText="1" shrinkToFit="1"/>
    </xf>
    <xf numFmtId="4" fontId="3" fillId="0" borderId="2" xfId="0" applyNumberFormat="1" applyFont="1" applyBorder="1" applyAlignment="1">
      <alignment horizontal="center" vertical="center" wrapText="1" shrinkToFit="1"/>
    </xf>
    <xf numFmtId="4" fontId="3" fillId="0" borderId="4" xfId="0" applyNumberFormat="1" applyFont="1" applyBorder="1" applyAlignment="1">
      <alignment horizontal="center" vertical="center" wrapText="1" shrinkToFit="1"/>
    </xf>
    <xf numFmtId="4" fontId="3" fillId="0" borderId="0" xfId="0" applyNumberFormat="1" applyFont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>
      <alignment vertical="center"/>
    </xf>
    <xf numFmtId="4" fontId="6" fillId="0" borderId="16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sqref="A1:K1"/>
    </sheetView>
  </sheetViews>
  <sheetFormatPr defaultRowHeight="15" x14ac:dyDescent="0.25"/>
  <cols>
    <col min="1" max="1" width="4.140625" style="33" bestFit="1" customWidth="1"/>
    <col min="2" max="2" width="29.5703125" style="33" customWidth="1"/>
    <col min="3" max="3" width="9.140625" style="33" bestFit="1" customWidth="1"/>
    <col min="4" max="8" width="9.140625" style="33"/>
    <col min="9" max="9" width="12.140625" style="33" customWidth="1"/>
    <col min="10" max="16384" width="9.140625" style="33"/>
  </cols>
  <sheetData>
    <row r="1" spans="1:11" ht="45" customHeight="1" thickBot="1" x14ac:dyDescent="0.3">
      <c r="A1" s="57" t="s">
        <v>93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ht="94.5" customHeight="1" thickBot="1" x14ac:dyDescent="0.3">
      <c r="A2" s="47" t="s">
        <v>0</v>
      </c>
      <c r="B2" s="47" t="s">
        <v>1</v>
      </c>
      <c r="C2" s="47" t="s">
        <v>88</v>
      </c>
      <c r="D2" s="47" t="s">
        <v>2</v>
      </c>
      <c r="E2" s="35" t="s">
        <v>47</v>
      </c>
      <c r="F2" s="35" t="s">
        <v>48</v>
      </c>
      <c r="G2" s="35" t="s">
        <v>49</v>
      </c>
      <c r="H2" s="35" t="s">
        <v>43</v>
      </c>
      <c r="I2" s="60" t="s">
        <v>4</v>
      </c>
      <c r="J2" s="47" t="s">
        <v>5</v>
      </c>
      <c r="K2" s="47" t="s">
        <v>6</v>
      </c>
    </row>
    <row r="3" spans="1:11" ht="15" customHeight="1" thickBot="1" x14ac:dyDescent="0.3">
      <c r="A3" s="48"/>
      <c r="B3" s="48"/>
      <c r="C3" s="48"/>
      <c r="D3" s="48"/>
      <c r="E3" s="39" t="s">
        <v>3</v>
      </c>
      <c r="F3" s="40"/>
      <c r="G3" s="40"/>
      <c r="H3" s="41"/>
      <c r="I3" s="61"/>
      <c r="J3" s="48"/>
      <c r="K3" s="48"/>
    </row>
    <row r="4" spans="1:11" ht="34.5" thickBot="1" x14ac:dyDescent="0.3">
      <c r="A4" s="23">
        <v>1</v>
      </c>
      <c r="B4" s="27" t="s">
        <v>7</v>
      </c>
      <c r="C4" s="27" t="s">
        <v>89</v>
      </c>
      <c r="D4" s="27" t="s">
        <v>8</v>
      </c>
      <c r="E4" s="27">
        <v>15</v>
      </c>
      <c r="F4" s="27">
        <v>30</v>
      </c>
      <c r="G4" s="27"/>
      <c r="H4" s="27">
        <v>60</v>
      </c>
      <c r="I4" s="31">
        <f>SUM(E4:H4)</f>
        <v>105</v>
      </c>
      <c r="J4" s="27"/>
      <c r="K4" s="30">
        <f>I4*J4</f>
        <v>0</v>
      </c>
    </row>
    <row r="5" spans="1:11" ht="45.75" thickBot="1" x14ac:dyDescent="0.3">
      <c r="A5" s="28">
        <v>2</v>
      </c>
      <c r="B5" s="4" t="s">
        <v>9</v>
      </c>
      <c r="C5" s="4" t="s">
        <v>89</v>
      </c>
      <c r="D5" s="4" t="s">
        <v>8</v>
      </c>
      <c r="E5" s="4">
        <v>10</v>
      </c>
      <c r="F5" s="4">
        <v>20</v>
      </c>
      <c r="G5" s="4">
        <v>100</v>
      </c>
      <c r="H5" s="4">
        <v>60</v>
      </c>
      <c r="I5" s="25">
        <f t="shared" ref="I5:I11" si="0">SUM(E5:H5)</f>
        <v>190</v>
      </c>
      <c r="J5" s="4"/>
      <c r="K5" s="30">
        <f t="shared" ref="K5:K11" si="1">I5*J5</f>
        <v>0</v>
      </c>
    </row>
    <row r="6" spans="1:11" ht="27.75" customHeight="1" thickBot="1" x14ac:dyDescent="0.3">
      <c r="A6" s="23">
        <v>3</v>
      </c>
      <c r="B6" s="4" t="s">
        <v>50</v>
      </c>
      <c r="C6" s="4" t="s">
        <v>60</v>
      </c>
      <c r="D6" s="4" t="s">
        <v>10</v>
      </c>
      <c r="E6" s="4">
        <v>50</v>
      </c>
      <c r="F6" s="4">
        <v>100</v>
      </c>
      <c r="G6" s="4">
        <v>200</v>
      </c>
      <c r="H6" s="4">
        <v>50</v>
      </c>
      <c r="I6" s="25">
        <f t="shared" si="0"/>
        <v>400</v>
      </c>
      <c r="J6" s="4"/>
      <c r="K6" s="30">
        <f t="shared" si="1"/>
        <v>0</v>
      </c>
    </row>
    <row r="7" spans="1:11" ht="23.25" thickBot="1" x14ac:dyDescent="0.3">
      <c r="A7" s="28">
        <v>4</v>
      </c>
      <c r="B7" s="4" t="s">
        <v>39</v>
      </c>
      <c r="C7" s="4" t="s">
        <v>89</v>
      </c>
      <c r="D7" s="4" t="s">
        <v>8</v>
      </c>
      <c r="E7" s="4">
        <v>10</v>
      </c>
      <c r="F7" s="4">
        <v>10</v>
      </c>
      <c r="G7" s="4">
        <v>50</v>
      </c>
      <c r="H7" s="4">
        <v>60</v>
      </c>
      <c r="I7" s="25">
        <f t="shared" si="0"/>
        <v>130</v>
      </c>
      <c r="J7" s="4"/>
      <c r="K7" s="30">
        <f t="shared" si="1"/>
        <v>0</v>
      </c>
    </row>
    <row r="8" spans="1:11" ht="23.25" thickBot="1" x14ac:dyDescent="0.3">
      <c r="A8" s="23">
        <v>5</v>
      </c>
      <c r="B8" s="4" t="s">
        <v>46</v>
      </c>
      <c r="C8" s="4" t="s">
        <v>89</v>
      </c>
      <c r="D8" s="4" t="s">
        <v>11</v>
      </c>
      <c r="E8" s="4"/>
      <c r="F8" s="4">
        <v>5</v>
      </c>
      <c r="G8" s="4"/>
      <c r="H8" s="4">
        <v>10</v>
      </c>
      <c r="I8" s="25">
        <f t="shared" si="0"/>
        <v>15</v>
      </c>
      <c r="J8" s="4"/>
      <c r="K8" s="30">
        <f t="shared" si="1"/>
        <v>0</v>
      </c>
    </row>
    <row r="9" spans="1:11" ht="45.75" thickBot="1" x14ac:dyDescent="0.3">
      <c r="A9" s="28">
        <v>6</v>
      </c>
      <c r="B9" s="4" t="s">
        <v>12</v>
      </c>
      <c r="C9" s="4" t="s">
        <v>60</v>
      </c>
      <c r="D9" s="4" t="s">
        <v>8</v>
      </c>
      <c r="E9" s="4">
        <v>4</v>
      </c>
      <c r="F9" s="4">
        <v>0</v>
      </c>
      <c r="G9" s="4">
        <v>20</v>
      </c>
      <c r="H9" s="4">
        <v>10</v>
      </c>
      <c r="I9" s="25">
        <f t="shared" si="0"/>
        <v>34</v>
      </c>
      <c r="J9" s="4"/>
      <c r="K9" s="30">
        <f t="shared" si="1"/>
        <v>0</v>
      </c>
    </row>
    <row r="10" spans="1:11" ht="23.25" thickBot="1" x14ac:dyDescent="0.3">
      <c r="A10" s="23">
        <v>7</v>
      </c>
      <c r="B10" s="24" t="s">
        <v>51</v>
      </c>
      <c r="C10" s="4" t="s">
        <v>60</v>
      </c>
      <c r="D10" s="4" t="s">
        <v>8</v>
      </c>
      <c r="E10" s="4">
        <v>5</v>
      </c>
      <c r="F10" s="4">
        <v>10</v>
      </c>
      <c r="G10" s="4">
        <v>50</v>
      </c>
      <c r="H10" s="4">
        <v>0</v>
      </c>
      <c r="I10" s="25">
        <f t="shared" si="0"/>
        <v>65</v>
      </c>
      <c r="J10" s="4"/>
      <c r="K10" s="30">
        <f t="shared" si="1"/>
        <v>0</v>
      </c>
    </row>
    <row r="11" spans="1:11" ht="23.25" thickBot="1" x14ac:dyDescent="0.3">
      <c r="A11" s="28">
        <v>8</v>
      </c>
      <c r="B11" s="29" t="s">
        <v>13</v>
      </c>
      <c r="C11" s="29" t="s">
        <v>89</v>
      </c>
      <c r="D11" s="29" t="s">
        <v>8</v>
      </c>
      <c r="E11" s="29">
        <v>30</v>
      </c>
      <c r="F11" s="29">
        <v>50</v>
      </c>
      <c r="G11" s="29">
        <v>100</v>
      </c>
      <c r="H11" s="29">
        <v>100</v>
      </c>
      <c r="I11" s="32">
        <f t="shared" si="0"/>
        <v>280</v>
      </c>
      <c r="J11" s="29"/>
      <c r="K11" s="30">
        <f t="shared" si="1"/>
        <v>0</v>
      </c>
    </row>
    <row r="12" spans="1:11" ht="23.25" thickBot="1" x14ac:dyDescent="0.3">
      <c r="A12" s="53"/>
      <c r="B12" s="37"/>
      <c r="C12" s="37"/>
      <c r="D12" s="37"/>
      <c r="E12" s="37"/>
      <c r="F12" s="37"/>
      <c r="G12" s="37"/>
      <c r="H12" s="37"/>
      <c r="I12" s="38"/>
      <c r="J12" s="3" t="s">
        <v>38</v>
      </c>
      <c r="K12" s="22">
        <f>SUM(K4:K11)</f>
        <v>0</v>
      </c>
    </row>
    <row r="13" spans="1:11" ht="15.75" thickBot="1" x14ac:dyDescent="0.3">
      <c r="A13" s="53"/>
      <c r="B13" s="37"/>
      <c r="C13" s="37"/>
      <c r="D13" s="37"/>
      <c r="E13" s="37"/>
      <c r="F13" s="37"/>
      <c r="G13" s="37"/>
      <c r="H13" s="37"/>
      <c r="I13" s="38"/>
      <c r="J13" s="3" t="s">
        <v>15</v>
      </c>
      <c r="K13" s="3">
        <f>K12*6/100</f>
        <v>0</v>
      </c>
    </row>
    <row r="14" spans="1:11" ht="15.75" thickBot="1" x14ac:dyDescent="0.3">
      <c r="A14" s="54"/>
      <c r="B14" s="55"/>
      <c r="C14" s="55"/>
      <c r="D14" s="55"/>
      <c r="E14" s="55"/>
      <c r="F14" s="55"/>
      <c r="G14" s="55"/>
      <c r="H14" s="55"/>
      <c r="I14" s="56"/>
      <c r="J14" s="3" t="s">
        <v>16</v>
      </c>
      <c r="K14" s="2">
        <f>K13+K12</f>
        <v>0</v>
      </c>
    </row>
    <row r="15" spans="1:11" ht="93" customHeight="1" thickBot="1" x14ac:dyDescent="0.3">
      <c r="A15" s="47" t="s">
        <v>0</v>
      </c>
      <c r="B15" s="47" t="s">
        <v>87</v>
      </c>
      <c r="C15" s="47" t="s">
        <v>88</v>
      </c>
      <c r="D15" s="47" t="s">
        <v>2</v>
      </c>
      <c r="E15" s="35" t="s">
        <v>47</v>
      </c>
      <c r="F15" s="35" t="s">
        <v>48</v>
      </c>
      <c r="G15" s="35" t="s">
        <v>49</v>
      </c>
      <c r="H15" s="35" t="s">
        <v>43</v>
      </c>
      <c r="I15" s="60" t="s">
        <v>4</v>
      </c>
      <c r="J15" s="47" t="s">
        <v>5</v>
      </c>
      <c r="K15" s="47" t="s">
        <v>6</v>
      </c>
    </row>
    <row r="16" spans="1:11" ht="15" customHeight="1" thickBot="1" x14ac:dyDescent="0.3">
      <c r="A16" s="48"/>
      <c r="B16" s="48"/>
      <c r="C16" s="48"/>
      <c r="D16" s="48"/>
      <c r="E16" s="39" t="s">
        <v>3</v>
      </c>
      <c r="F16" s="40"/>
      <c r="G16" s="40"/>
      <c r="H16" s="41"/>
      <c r="I16" s="61"/>
      <c r="J16" s="48"/>
      <c r="K16" s="48"/>
    </row>
    <row r="17" spans="1:11" ht="30" customHeight="1" thickBot="1" x14ac:dyDescent="0.3">
      <c r="A17" s="23">
        <v>9</v>
      </c>
      <c r="B17" s="27" t="s">
        <v>17</v>
      </c>
      <c r="C17" s="27" t="s">
        <v>60</v>
      </c>
      <c r="D17" s="27" t="s">
        <v>8</v>
      </c>
      <c r="E17" s="27">
        <v>10</v>
      </c>
      <c r="F17" s="27">
        <v>20</v>
      </c>
      <c r="G17" s="27">
        <v>0</v>
      </c>
      <c r="H17" s="27">
        <v>40</v>
      </c>
      <c r="I17" s="31">
        <f>E17+F17+G17+H17</f>
        <v>70</v>
      </c>
      <c r="J17" s="27"/>
      <c r="K17" s="30">
        <f>I17*J17</f>
        <v>0</v>
      </c>
    </row>
    <row r="18" spans="1:11" ht="30" customHeight="1" thickBot="1" x14ac:dyDescent="0.3">
      <c r="A18" s="28">
        <v>10</v>
      </c>
      <c r="B18" s="4" t="s">
        <v>18</v>
      </c>
      <c r="C18" s="4" t="s">
        <v>60</v>
      </c>
      <c r="D18" s="4" t="s">
        <v>8</v>
      </c>
      <c r="E18" s="4">
        <v>10</v>
      </c>
      <c r="F18" s="4">
        <v>40</v>
      </c>
      <c r="G18" s="4">
        <v>30</v>
      </c>
      <c r="H18" s="4">
        <v>100</v>
      </c>
      <c r="I18" s="25">
        <f t="shared" ref="I18:I46" si="2">E18+F18+G18+H18</f>
        <v>180</v>
      </c>
      <c r="J18" s="4"/>
      <c r="K18" s="30">
        <f t="shared" ref="K18:K46" si="3">I18*J18</f>
        <v>0</v>
      </c>
    </row>
    <row r="19" spans="1:11" ht="30" customHeight="1" thickBot="1" x14ac:dyDescent="0.3">
      <c r="A19" s="28">
        <v>11</v>
      </c>
      <c r="B19" s="4" t="s">
        <v>52</v>
      </c>
      <c r="C19" s="4" t="s">
        <v>60</v>
      </c>
      <c r="D19" s="4" t="s">
        <v>8</v>
      </c>
      <c r="E19" s="4">
        <v>10</v>
      </c>
      <c r="F19" s="4">
        <v>10</v>
      </c>
      <c r="G19" s="4">
        <v>0</v>
      </c>
      <c r="H19" s="4">
        <v>0</v>
      </c>
      <c r="I19" s="25">
        <f t="shared" si="2"/>
        <v>20</v>
      </c>
      <c r="J19" s="4"/>
      <c r="K19" s="30">
        <f t="shared" si="3"/>
        <v>0</v>
      </c>
    </row>
    <row r="20" spans="1:11" ht="30" customHeight="1" thickBot="1" x14ac:dyDescent="0.3">
      <c r="A20" s="23">
        <v>12</v>
      </c>
      <c r="B20" s="4" t="s">
        <v>19</v>
      </c>
      <c r="C20" s="4" t="s">
        <v>60</v>
      </c>
      <c r="D20" s="4" t="s">
        <v>40</v>
      </c>
      <c r="E20" s="4">
        <v>10</v>
      </c>
      <c r="F20" s="4">
        <v>20</v>
      </c>
      <c r="G20" s="4">
        <v>30</v>
      </c>
      <c r="H20" s="4">
        <v>20</v>
      </c>
      <c r="I20" s="25">
        <f t="shared" si="2"/>
        <v>80</v>
      </c>
      <c r="J20" s="4"/>
      <c r="K20" s="30">
        <f t="shared" si="3"/>
        <v>0</v>
      </c>
    </row>
    <row r="21" spans="1:11" ht="30" customHeight="1" thickBot="1" x14ac:dyDescent="0.3">
      <c r="A21" s="28">
        <v>13</v>
      </c>
      <c r="B21" s="4" t="s">
        <v>36</v>
      </c>
      <c r="C21" s="4" t="s">
        <v>89</v>
      </c>
      <c r="D21" s="4" t="s">
        <v>8</v>
      </c>
      <c r="E21" s="4">
        <v>10</v>
      </c>
      <c r="F21" s="4">
        <v>10</v>
      </c>
      <c r="G21" s="4">
        <v>30</v>
      </c>
      <c r="H21" s="4">
        <v>20</v>
      </c>
      <c r="I21" s="25">
        <f t="shared" si="2"/>
        <v>70</v>
      </c>
      <c r="J21" s="4"/>
      <c r="K21" s="30">
        <f t="shared" si="3"/>
        <v>0</v>
      </c>
    </row>
    <row r="22" spans="1:11" ht="30" customHeight="1" thickBot="1" x14ac:dyDescent="0.3">
      <c r="A22" s="28">
        <v>14</v>
      </c>
      <c r="B22" s="4" t="s">
        <v>53</v>
      </c>
      <c r="C22" s="4" t="s">
        <v>60</v>
      </c>
      <c r="D22" s="4" t="s">
        <v>8</v>
      </c>
      <c r="E22" s="4">
        <v>10</v>
      </c>
      <c r="F22" s="4">
        <v>10</v>
      </c>
      <c r="G22" s="4">
        <v>15</v>
      </c>
      <c r="H22" s="4">
        <v>10</v>
      </c>
      <c r="I22" s="25">
        <f t="shared" si="2"/>
        <v>45</v>
      </c>
      <c r="J22" s="4"/>
      <c r="K22" s="30">
        <f t="shared" si="3"/>
        <v>0</v>
      </c>
    </row>
    <row r="23" spans="1:11" ht="30" customHeight="1" thickBot="1" x14ac:dyDescent="0.3">
      <c r="A23" s="23">
        <v>15</v>
      </c>
      <c r="B23" s="4" t="s">
        <v>20</v>
      </c>
      <c r="C23" s="4" t="s">
        <v>60</v>
      </c>
      <c r="D23" s="4" t="s">
        <v>8</v>
      </c>
      <c r="E23" s="4">
        <v>2</v>
      </c>
      <c r="F23" s="4">
        <v>0</v>
      </c>
      <c r="G23" s="4">
        <v>0</v>
      </c>
      <c r="H23" s="4">
        <v>10</v>
      </c>
      <c r="I23" s="25">
        <f t="shared" si="2"/>
        <v>12</v>
      </c>
      <c r="J23" s="4"/>
      <c r="K23" s="30">
        <f t="shared" si="3"/>
        <v>0</v>
      </c>
    </row>
    <row r="24" spans="1:11" ht="30" customHeight="1" thickBot="1" x14ac:dyDescent="0.3">
      <c r="A24" s="28">
        <v>16</v>
      </c>
      <c r="B24" s="4" t="s">
        <v>84</v>
      </c>
      <c r="C24" s="4" t="s">
        <v>60</v>
      </c>
      <c r="D24" s="4" t="s">
        <v>8</v>
      </c>
      <c r="E24" s="4">
        <v>5</v>
      </c>
      <c r="F24" s="4"/>
      <c r="G24" s="4">
        <v>16</v>
      </c>
      <c r="H24" s="4">
        <v>10</v>
      </c>
      <c r="I24" s="25">
        <f t="shared" si="2"/>
        <v>31</v>
      </c>
      <c r="J24" s="4"/>
      <c r="K24" s="30">
        <f t="shared" si="3"/>
        <v>0</v>
      </c>
    </row>
    <row r="25" spans="1:11" ht="30" customHeight="1" thickBot="1" x14ac:dyDescent="0.3">
      <c r="A25" s="28">
        <v>17</v>
      </c>
      <c r="B25" s="26" t="s">
        <v>42</v>
      </c>
      <c r="C25" s="4" t="s">
        <v>60</v>
      </c>
      <c r="D25" s="4" t="s">
        <v>8</v>
      </c>
      <c r="E25" s="4">
        <v>1</v>
      </c>
      <c r="F25" s="4">
        <v>0</v>
      </c>
      <c r="G25" s="4">
        <v>0</v>
      </c>
      <c r="H25" s="4">
        <v>0</v>
      </c>
      <c r="I25" s="25">
        <f t="shared" si="2"/>
        <v>1</v>
      </c>
      <c r="J25" s="4"/>
      <c r="K25" s="30">
        <f t="shared" si="3"/>
        <v>0</v>
      </c>
    </row>
    <row r="26" spans="1:11" ht="30" customHeight="1" thickBot="1" x14ac:dyDescent="0.3">
      <c r="A26" s="23">
        <v>18</v>
      </c>
      <c r="B26" s="26" t="s">
        <v>41</v>
      </c>
      <c r="C26" s="4" t="s">
        <v>60</v>
      </c>
      <c r="D26" s="4" t="s">
        <v>8</v>
      </c>
      <c r="E26" s="4">
        <v>0</v>
      </c>
      <c r="F26" s="4">
        <v>0</v>
      </c>
      <c r="G26" s="4">
        <v>9</v>
      </c>
      <c r="H26" s="4">
        <v>2</v>
      </c>
      <c r="I26" s="25">
        <f t="shared" si="2"/>
        <v>11</v>
      </c>
      <c r="J26" s="4"/>
      <c r="K26" s="30">
        <f t="shared" si="3"/>
        <v>0</v>
      </c>
    </row>
    <row r="27" spans="1:11" ht="30" customHeight="1" thickBot="1" x14ac:dyDescent="0.3">
      <c r="A27" s="28">
        <v>19</v>
      </c>
      <c r="B27" s="4" t="s">
        <v>21</v>
      </c>
      <c r="C27" s="4" t="s">
        <v>60</v>
      </c>
      <c r="D27" s="4" t="s">
        <v>8</v>
      </c>
      <c r="E27" s="4">
        <v>1</v>
      </c>
      <c r="F27" s="4"/>
      <c r="G27" s="4">
        <v>9</v>
      </c>
      <c r="H27" s="4">
        <v>6</v>
      </c>
      <c r="I27" s="25">
        <f t="shared" si="2"/>
        <v>16</v>
      </c>
      <c r="J27" s="4"/>
      <c r="K27" s="30">
        <f t="shared" si="3"/>
        <v>0</v>
      </c>
    </row>
    <row r="28" spans="1:11" ht="30" customHeight="1" thickBot="1" x14ac:dyDescent="0.3">
      <c r="A28" s="28">
        <v>20</v>
      </c>
      <c r="B28" s="4" t="s">
        <v>54</v>
      </c>
      <c r="C28" s="4" t="s">
        <v>90</v>
      </c>
      <c r="D28" s="4" t="s">
        <v>45</v>
      </c>
      <c r="E28" s="4">
        <v>100</v>
      </c>
      <c r="F28" s="4">
        <v>1000</v>
      </c>
      <c r="G28" s="4">
        <v>0</v>
      </c>
      <c r="H28" s="4">
        <v>0</v>
      </c>
      <c r="I28" s="25">
        <f t="shared" si="2"/>
        <v>1100</v>
      </c>
      <c r="J28" s="26"/>
      <c r="K28" s="30">
        <f t="shared" si="3"/>
        <v>0</v>
      </c>
    </row>
    <row r="29" spans="1:11" ht="30" customHeight="1" thickBot="1" x14ac:dyDescent="0.3">
      <c r="A29" s="23">
        <v>21</v>
      </c>
      <c r="B29" s="4" t="s">
        <v>55</v>
      </c>
      <c r="C29" s="4" t="s">
        <v>90</v>
      </c>
      <c r="D29" s="4" t="s">
        <v>45</v>
      </c>
      <c r="E29" s="4">
        <v>0</v>
      </c>
      <c r="F29" s="4">
        <v>800</v>
      </c>
      <c r="G29" s="4">
        <v>0</v>
      </c>
      <c r="H29" s="4">
        <v>0</v>
      </c>
      <c r="I29" s="25">
        <f t="shared" si="2"/>
        <v>800</v>
      </c>
      <c r="J29" s="26"/>
      <c r="K29" s="30">
        <f t="shared" si="3"/>
        <v>0</v>
      </c>
    </row>
    <row r="30" spans="1:11" ht="30" customHeight="1" thickBot="1" x14ac:dyDescent="0.3">
      <c r="A30" s="28">
        <v>22</v>
      </c>
      <c r="B30" s="4" t="s">
        <v>56</v>
      </c>
      <c r="C30" s="4" t="s">
        <v>90</v>
      </c>
      <c r="D30" s="4" t="s">
        <v>45</v>
      </c>
      <c r="E30" s="4">
        <v>0</v>
      </c>
      <c r="F30" s="4">
        <v>1200</v>
      </c>
      <c r="G30" s="4">
        <v>0</v>
      </c>
      <c r="H30" s="4">
        <v>0</v>
      </c>
      <c r="I30" s="25">
        <f t="shared" si="2"/>
        <v>1200</v>
      </c>
      <c r="J30" s="26"/>
      <c r="K30" s="30">
        <f t="shared" si="3"/>
        <v>0</v>
      </c>
    </row>
    <row r="31" spans="1:11" ht="30" customHeight="1" thickBot="1" x14ac:dyDescent="0.3">
      <c r="A31" s="28">
        <v>23</v>
      </c>
      <c r="B31" s="4" t="s">
        <v>22</v>
      </c>
      <c r="C31" s="4" t="s">
        <v>90</v>
      </c>
      <c r="D31" s="4" t="s">
        <v>37</v>
      </c>
      <c r="E31" s="4">
        <v>0</v>
      </c>
      <c r="F31" s="4">
        <v>100</v>
      </c>
      <c r="G31" s="4">
        <v>0</v>
      </c>
      <c r="H31" s="4">
        <v>0</v>
      </c>
      <c r="I31" s="25">
        <f t="shared" si="2"/>
        <v>100</v>
      </c>
      <c r="J31" s="26"/>
      <c r="K31" s="30">
        <f t="shared" si="3"/>
        <v>0</v>
      </c>
    </row>
    <row r="32" spans="1:11" ht="30" customHeight="1" thickBot="1" x14ac:dyDescent="0.3">
      <c r="A32" s="23">
        <v>24</v>
      </c>
      <c r="B32" s="4" t="s">
        <v>23</v>
      </c>
      <c r="C32" s="4" t="s">
        <v>90</v>
      </c>
      <c r="D32" s="4" t="s">
        <v>37</v>
      </c>
      <c r="E32" s="4">
        <v>0</v>
      </c>
      <c r="F32" s="4">
        <v>100</v>
      </c>
      <c r="G32" s="4">
        <v>0</v>
      </c>
      <c r="H32" s="4">
        <v>0</v>
      </c>
      <c r="I32" s="25">
        <f t="shared" si="2"/>
        <v>100</v>
      </c>
      <c r="J32" s="26"/>
      <c r="K32" s="30">
        <f t="shared" si="3"/>
        <v>0</v>
      </c>
    </row>
    <row r="33" spans="1:11" ht="30" customHeight="1" thickBot="1" x14ac:dyDescent="0.3">
      <c r="A33" s="28">
        <v>25</v>
      </c>
      <c r="B33" s="4" t="s">
        <v>24</v>
      </c>
      <c r="C33" s="4" t="s">
        <v>60</v>
      </c>
      <c r="D33" s="4" t="s">
        <v>8</v>
      </c>
      <c r="E33" s="4">
        <v>4</v>
      </c>
      <c r="F33" s="4">
        <v>0</v>
      </c>
      <c r="G33" s="4">
        <v>9</v>
      </c>
      <c r="H33" s="4">
        <v>10</v>
      </c>
      <c r="I33" s="25">
        <f t="shared" si="2"/>
        <v>23</v>
      </c>
      <c r="J33" s="4"/>
      <c r="K33" s="30">
        <f t="shared" si="3"/>
        <v>0</v>
      </c>
    </row>
    <row r="34" spans="1:11" ht="30" customHeight="1" thickBot="1" x14ac:dyDescent="0.3">
      <c r="A34" s="28">
        <v>26</v>
      </c>
      <c r="B34" s="4" t="s">
        <v>57</v>
      </c>
      <c r="C34" s="4" t="s">
        <v>60</v>
      </c>
      <c r="D34" s="4" t="s">
        <v>8</v>
      </c>
      <c r="E34" s="4">
        <v>10</v>
      </c>
      <c r="F34" s="4">
        <v>20</v>
      </c>
      <c r="G34" s="4">
        <v>0</v>
      </c>
      <c r="H34" s="4">
        <v>20</v>
      </c>
      <c r="I34" s="25">
        <f t="shared" si="2"/>
        <v>50</v>
      </c>
      <c r="J34" s="4"/>
      <c r="K34" s="30">
        <f t="shared" si="3"/>
        <v>0</v>
      </c>
    </row>
    <row r="35" spans="1:11" ht="30" customHeight="1" thickBot="1" x14ac:dyDescent="0.3">
      <c r="A35" s="23">
        <v>27</v>
      </c>
      <c r="B35" s="4" t="s">
        <v>25</v>
      </c>
      <c r="C35" s="4" t="s">
        <v>60</v>
      </c>
      <c r="D35" s="4" t="s">
        <v>8</v>
      </c>
      <c r="E35" s="4">
        <v>10</v>
      </c>
      <c r="F35" s="4"/>
      <c r="G35" s="4"/>
      <c r="H35" s="4">
        <v>40</v>
      </c>
      <c r="I35" s="25">
        <f t="shared" si="2"/>
        <v>50</v>
      </c>
      <c r="J35" s="4"/>
      <c r="K35" s="30">
        <f t="shared" si="3"/>
        <v>0</v>
      </c>
    </row>
    <row r="36" spans="1:11" ht="30" customHeight="1" thickBot="1" x14ac:dyDescent="0.3">
      <c r="A36" s="28">
        <v>28</v>
      </c>
      <c r="B36" s="26" t="s">
        <v>26</v>
      </c>
      <c r="C36" s="4" t="s">
        <v>60</v>
      </c>
      <c r="D36" s="4" t="s">
        <v>8</v>
      </c>
      <c r="E36" s="4">
        <v>0</v>
      </c>
      <c r="F36" s="4">
        <v>20</v>
      </c>
      <c r="G36" s="4">
        <v>16</v>
      </c>
      <c r="H36" s="4">
        <v>10</v>
      </c>
      <c r="I36" s="25">
        <f t="shared" si="2"/>
        <v>46</v>
      </c>
      <c r="J36" s="4"/>
      <c r="K36" s="30">
        <f t="shared" si="3"/>
        <v>0</v>
      </c>
    </row>
    <row r="37" spans="1:11" ht="30" customHeight="1" thickBot="1" x14ac:dyDescent="0.3">
      <c r="A37" s="28">
        <v>29</v>
      </c>
      <c r="B37" s="4" t="s">
        <v>27</v>
      </c>
      <c r="C37" s="4" t="s">
        <v>61</v>
      </c>
      <c r="D37" s="4" t="s">
        <v>8</v>
      </c>
      <c r="E37" s="4">
        <v>5</v>
      </c>
      <c r="F37" s="4">
        <v>10</v>
      </c>
      <c r="G37" s="4">
        <v>30</v>
      </c>
      <c r="H37" s="4">
        <v>30</v>
      </c>
      <c r="I37" s="25">
        <f t="shared" si="2"/>
        <v>75</v>
      </c>
      <c r="J37" s="4"/>
      <c r="K37" s="30">
        <f t="shared" si="3"/>
        <v>0</v>
      </c>
    </row>
    <row r="38" spans="1:11" ht="30" customHeight="1" thickBot="1" x14ac:dyDescent="0.3">
      <c r="A38" s="23">
        <v>30</v>
      </c>
      <c r="B38" s="4" t="s">
        <v>28</v>
      </c>
      <c r="C38" s="4" t="s">
        <v>60</v>
      </c>
      <c r="D38" s="4" t="s">
        <v>8</v>
      </c>
      <c r="E38" s="4">
        <v>5</v>
      </c>
      <c r="F38" s="4">
        <v>10</v>
      </c>
      <c r="G38" s="4">
        <v>8</v>
      </c>
      <c r="H38" s="4">
        <v>0</v>
      </c>
      <c r="I38" s="25">
        <f t="shared" si="2"/>
        <v>23</v>
      </c>
      <c r="J38" s="4"/>
      <c r="K38" s="30">
        <f t="shared" si="3"/>
        <v>0</v>
      </c>
    </row>
    <row r="39" spans="1:11" ht="30" customHeight="1" thickBot="1" x14ac:dyDescent="0.3">
      <c r="A39" s="28">
        <v>31</v>
      </c>
      <c r="B39" s="4" t="s">
        <v>29</v>
      </c>
      <c r="C39" s="4" t="s">
        <v>60</v>
      </c>
      <c r="D39" s="4" t="s">
        <v>8</v>
      </c>
      <c r="E39" s="4">
        <v>5</v>
      </c>
      <c r="F39" s="4">
        <v>10</v>
      </c>
      <c r="G39" s="4">
        <v>0</v>
      </c>
      <c r="H39" s="4">
        <v>10</v>
      </c>
      <c r="I39" s="25">
        <f t="shared" si="2"/>
        <v>25</v>
      </c>
      <c r="J39" s="4"/>
      <c r="K39" s="30">
        <f t="shared" si="3"/>
        <v>0</v>
      </c>
    </row>
    <row r="40" spans="1:11" ht="30" customHeight="1" thickBot="1" x14ac:dyDescent="0.3">
      <c r="A40" s="28">
        <v>32</v>
      </c>
      <c r="B40" s="4" t="s">
        <v>30</v>
      </c>
      <c r="C40" s="4" t="s">
        <v>60</v>
      </c>
      <c r="D40" s="4" t="s">
        <v>8</v>
      </c>
      <c r="E40" s="4">
        <v>0</v>
      </c>
      <c r="F40" s="4">
        <v>20</v>
      </c>
      <c r="G40" s="4">
        <v>0</v>
      </c>
      <c r="H40" s="4">
        <v>10</v>
      </c>
      <c r="I40" s="25">
        <f t="shared" si="2"/>
        <v>30</v>
      </c>
      <c r="J40" s="4"/>
      <c r="K40" s="30">
        <f t="shared" si="3"/>
        <v>0</v>
      </c>
    </row>
    <row r="41" spans="1:11" ht="30" customHeight="1" thickBot="1" x14ac:dyDescent="0.3">
      <c r="A41" s="23">
        <v>33</v>
      </c>
      <c r="B41" s="4" t="s">
        <v>32</v>
      </c>
      <c r="C41" s="4" t="s">
        <v>60</v>
      </c>
      <c r="D41" s="4" t="s">
        <v>8</v>
      </c>
      <c r="E41" s="4">
        <v>2</v>
      </c>
      <c r="F41" s="4">
        <v>0</v>
      </c>
      <c r="G41" s="4">
        <v>0</v>
      </c>
      <c r="H41" s="4">
        <v>5</v>
      </c>
      <c r="I41" s="25">
        <f t="shared" si="2"/>
        <v>7</v>
      </c>
      <c r="J41" s="4"/>
      <c r="K41" s="30">
        <f t="shared" si="3"/>
        <v>0</v>
      </c>
    </row>
    <row r="42" spans="1:11" ht="30" customHeight="1" thickBot="1" x14ac:dyDescent="0.3">
      <c r="A42" s="28">
        <v>34</v>
      </c>
      <c r="B42" s="4" t="s">
        <v>33</v>
      </c>
      <c r="C42" s="4" t="s">
        <v>91</v>
      </c>
      <c r="D42" s="4" t="s">
        <v>8</v>
      </c>
      <c r="E42" s="4">
        <v>100</v>
      </c>
      <c r="F42" s="4">
        <v>150</v>
      </c>
      <c r="G42" s="4">
        <v>100</v>
      </c>
      <c r="H42" s="4">
        <v>200</v>
      </c>
      <c r="I42" s="25">
        <f t="shared" si="2"/>
        <v>550</v>
      </c>
      <c r="J42" s="4"/>
      <c r="K42" s="30">
        <f t="shared" si="3"/>
        <v>0</v>
      </c>
    </row>
    <row r="43" spans="1:11" ht="30" customHeight="1" thickBot="1" x14ac:dyDescent="0.3">
      <c r="A43" s="28">
        <v>35</v>
      </c>
      <c r="B43" s="4" t="s">
        <v>34</v>
      </c>
      <c r="C43" s="4" t="s">
        <v>91</v>
      </c>
      <c r="D43" s="4" t="s">
        <v>37</v>
      </c>
      <c r="E43" s="4">
        <v>50</v>
      </c>
      <c r="F43" s="4">
        <v>100</v>
      </c>
      <c r="G43" s="4">
        <v>200</v>
      </c>
      <c r="H43" s="4">
        <v>400</v>
      </c>
      <c r="I43" s="25">
        <f t="shared" si="2"/>
        <v>750</v>
      </c>
      <c r="J43" s="4"/>
      <c r="K43" s="30">
        <f t="shared" si="3"/>
        <v>0</v>
      </c>
    </row>
    <row r="44" spans="1:11" ht="30" customHeight="1" thickBot="1" x14ac:dyDescent="0.3">
      <c r="A44" s="23">
        <v>36</v>
      </c>
      <c r="B44" s="4" t="s">
        <v>31</v>
      </c>
      <c r="C44" s="4" t="s">
        <v>60</v>
      </c>
      <c r="D44" s="4" t="s">
        <v>8</v>
      </c>
      <c r="E44" s="4">
        <v>10</v>
      </c>
      <c r="F44" s="4">
        <v>10</v>
      </c>
      <c r="G44" s="4">
        <v>0</v>
      </c>
      <c r="H44" s="4">
        <v>20</v>
      </c>
      <c r="I44" s="25">
        <f t="shared" si="2"/>
        <v>40</v>
      </c>
      <c r="J44" s="4"/>
      <c r="K44" s="30">
        <f t="shared" si="3"/>
        <v>0</v>
      </c>
    </row>
    <row r="45" spans="1:11" ht="45.75" thickBot="1" x14ac:dyDescent="0.3">
      <c r="A45" s="28">
        <v>37</v>
      </c>
      <c r="B45" s="4" t="s">
        <v>85</v>
      </c>
      <c r="C45" s="4" t="s">
        <v>60</v>
      </c>
      <c r="D45" s="4" t="s">
        <v>8</v>
      </c>
      <c r="E45" s="4">
        <v>0</v>
      </c>
      <c r="F45" s="4">
        <v>1</v>
      </c>
      <c r="G45" s="4">
        <v>0</v>
      </c>
      <c r="H45" s="4">
        <v>0</v>
      </c>
      <c r="I45" s="25">
        <f t="shared" si="2"/>
        <v>1</v>
      </c>
      <c r="J45" s="4"/>
      <c r="K45" s="30">
        <f t="shared" si="3"/>
        <v>0</v>
      </c>
    </row>
    <row r="46" spans="1:11" ht="30" customHeight="1" thickBot="1" x14ac:dyDescent="0.3">
      <c r="A46" s="28">
        <v>38</v>
      </c>
      <c r="B46" s="29" t="s">
        <v>86</v>
      </c>
      <c r="C46" s="29" t="s">
        <v>60</v>
      </c>
      <c r="D46" s="29" t="s">
        <v>8</v>
      </c>
      <c r="E46" s="29">
        <v>0</v>
      </c>
      <c r="F46" s="29">
        <v>2000</v>
      </c>
      <c r="G46" s="29">
        <v>0</v>
      </c>
      <c r="H46" s="29">
        <v>0</v>
      </c>
      <c r="I46" s="32">
        <f t="shared" si="2"/>
        <v>2000</v>
      </c>
      <c r="J46" s="29"/>
      <c r="K46" s="30">
        <f t="shared" si="3"/>
        <v>0</v>
      </c>
    </row>
    <row r="47" spans="1:11" ht="23.25" thickBot="1" x14ac:dyDescent="0.3">
      <c r="A47" s="37"/>
      <c r="B47" s="37"/>
      <c r="C47" s="37"/>
      <c r="D47" s="37"/>
      <c r="E47" s="37"/>
      <c r="F47" s="37"/>
      <c r="G47" s="37"/>
      <c r="H47" s="37"/>
      <c r="I47" s="38"/>
      <c r="J47" s="36" t="s">
        <v>14</v>
      </c>
      <c r="K47" s="22">
        <f>SUM(K17:K46)</f>
        <v>0</v>
      </c>
    </row>
    <row r="48" spans="1:11" ht="15.75" thickBot="1" x14ac:dyDescent="0.3">
      <c r="A48" s="37"/>
      <c r="B48" s="37"/>
      <c r="C48" s="37"/>
      <c r="D48" s="37"/>
      <c r="E48" s="37"/>
      <c r="F48" s="37"/>
      <c r="G48" s="37"/>
      <c r="H48" s="37"/>
      <c r="I48" s="38"/>
      <c r="J48" s="36" t="s">
        <v>35</v>
      </c>
      <c r="K48" s="2">
        <f>K47*24/100</f>
        <v>0</v>
      </c>
    </row>
    <row r="49" spans="1:11" ht="15.75" thickBot="1" x14ac:dyDescent="0.3">
      <c r="A49" s="37"/>
      <c r="B49" s="37"/>
      <c r="C49" s="37"/>
      <c r="D49" s="37"/>
      <c r="E49" s="37"/>
      <c r="F49" s="37"/>
      <c r="G49" s="37"/>
      <c r="H49" s="37"/>
      <c r="I49" s="38"/>
      <c r="J49" s="36" t="s">
        <v>6</v>
      </c>
      <c r="K49" s="2">
        <f>K48+K47</f>
        <v>0</v>
      </c>
    </row>
    <row r="50" spans="1:11" ht="24" customHeight="1" thickBot="1" x14ac:dyDescent="0.3">
      <c r="B50" s="49" t="s">
        <v>92</v>
      </c>
      <c r="C50" s="50"/>
      <c r="D50" s="42">
        <f>K47+K12</f>
        <v>0</v>
      </c>
      <c r="E50" s="43"/>
    </row>
    <row r="51" spans="1:11" ht="15.75" thickBot="1" x14ac:dyDescent="0.3">
      <c r="B51" s="49" t="s">
        <v>58</v>
      </c>
      <c r="C51" s="50"/>
      <c r="D51" s="42">
        <f>K48+K13</f>
        <v>0</v>
      </c>
      <c r="E51" s="43"/>
      <c r="F51" s="34"/>
      <c r="G51" s="34"/>
    </row>
    <row r="52" spans="1:11" ht="15.75" thickBot="1" x14ac:dyDescent="0.3">
      <c r="B52" s="51" t="s">
        <v>59</v>
      </c>
      <c r="C52" s="52"/>
      <c r="D52" s="44">
        <f>K49+K14</f>
        <v>0</v>
      </c>
      <c r="E52" s="45"/>
      <c r="F52" s="46"/>
      <c r="G52" s="46"/>
    </row>
    <row r="53" spans="1:11" x14ac:dyDescent="0.25">
      <c r="F53" s="34"/>
      <c r="G53" s="34"/>
    </row>
    <row r="54" spans="1:11" x14ac:dyDescent="0.25">
      <c r="F54" s="34"/>
      <c r="G54" s="34"/>
    </row>
  </sheetData>
  <mergeCells count="26">
    <mergeCell ref="A12:I14"/>
    <mergeCell ref="A15:A16"/>
    <mergeCell ref="B15:B16"/>
    <mergeCell ref="D15:D16"/>
    <mergeCell ref="A1:K1"/>
    <mergeCell ref="E3:H3"/>
    <mergeCell ref="A2:A3"/>
    <mergeCell ref="B2:B3"/>
    <mergeCell ref="D2:D3"/>
    <mergeCell ref="I2:I3"/>
    <mergeCell ref="J2:J3"/>
    <mergeCell ref="K2:K3"/>
    <mergeCell ref="I15:I16"/>
    <mergeCell ref="J15:J16"/>
    <mergeCell ref="K15:K16"/>
    <mergeCell ref="C2:C3"/>
    <mergeCell ref="A47:I49"/>
    <mergeCell ref="E16:H16"/>
    <mergeCell ref="D50:E50"/>
    <mergeCell ref="D51:E51"/>
    <mergeCell ref="D52:E52"/>
    <mergeCell ref="F52:G52"/>
    <mergeCell ref="C15:C16"/>
    <mergeCell ref="B50:C50"/>
    <mergeCell ref="B51:C51"/>
    <mergeCell ref="B52:C5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6" t="s">
        <v>62</v>
      </c>
      <c r="B1" s="7" t="s">
        <v>63</v>
      </c>
      <c r="C1" s="7" t="s">
        <v>44</v>
      </c>
      <c r="D1" s="7" t="s">
        <v>64</v>
      </c>
      <c r="E1" s="8" t="s">
        <v>65</v>
      </c>
    </row>
    <row r="2" spans="1:5" x14ac:dyDescent="0.25">
      <c r="A2" s="65" t="s">
        <v>66</v>
      </c>
      <c r="B2" s="5" t="s">
        <v>67</v>
      </c>
      <c r="C2" s="68">
        <v>410986.65</v>
      </c>
      <c r="D2" s="68">
        <v>88965.6</v>
      </c>
      <c r="E2" s="68">
        <f>D2+C2</f>
        <v>499952.25</v>
      </c>
    </row>
    <row r="3" spans="1:5" x14ac:dyDescent="0.25">
      <c r="A3" s="66"/>
      <c r="B3" s="5" t="s">
        <v>68</v>
      </c>
      <c r="C3" s="69"/>
      <c r="D3" s="69"/>
      <c r="E3" s="69"/>
    </row>
    <row r="4" spans="1:5" x14ac:dyDescent="0.25">
      <c r="A4" s="66"/>
      <c r="B4" s="5" t="s">
        <v>69</v>
      </c>
      <c r="C4" s="69"/>
      <c r="D4" s="69"/>
      <c r="E4" s="69"/>
    </row>
    <row r="5" spans="1:5" x14ac:dyDescent="0.25">
      <c r="A5" s="66"/>
      <c r="B5" s="5" t="s">
        <v>70</v>
      </c>
      <c r="C5" s="69"/>
      <c r="D5" s="69"/>
      <c r="E5" s="69"/>
    </row>
    <row r="6" spans="1:5" x14ac:dyDescent="0.25">
      <c r="A6" s="66"/>
      <c r="B6" s="5" t="s">
        <v>71</v>
      </c>
      <c r="C6" s="69"/>
      <c r="D6" s="69"/>
      <c r="E6" s="69"/>
    </row>
    <row r="7" spans="1:5" x14ac:dyDescent="0.25">
      <c r="A7" s="66"/>
      <c r="B7" s="5" t="s">
        <v>72</v>
      </c>
      <c r="C7" s="69"/>
      <c r="D7" s="69"/>
      <c r="E7" s="69"/>
    </row>
    <row r="8" spans="1:5" ht="15.75" thickBot="1" x14ac:dyDescent="0.3">
      <c r="A8" s="67"/>
      <c r="B8" s="1" t="s">
        <v>73</v>
      </c>
      <c r="C8" s="70"/>
      <c r="D8" s="70"/>
      <c r="E8" s="70"/>
    </row>
    <row r="9" spans="1:5" ht="21" customHeight="1" thickBot="1" x14ac:dyDescent="0.3">
      <c r="A9" s="9" t="s">
        <v>74</v>
      </c>
      <c r="B9" s="10" t="s">
        <v>75</v>
      </c>
      <c r="C9" s="11">
        <v>124335.25</v>
      </c>
      <c r="D9" s="11">
        <v>23891.46</v>
      </c>
      <c r="E9" s="12">
        <v>148226.71</v>
      </c>
    </row>
    <row r="10" spans="1:5" ht="15.75" thickBot="1" x14ac:dyDescent="0.3">
      <c r="A10" s="9" t="s">
        <v>76</v>
      </c>
      <c r="B10" s="10" t="s">
        <v>75</v>
      </c>
      <c r="C10" s="11">
        <v>98956.5</v>
      </c>
      <c r="D10" s="11">
        <v>19435.86</v>
      </c>
      <c r="E10" s="12">
        <v>118392.36</v>
      </c>
    </row>
    <row r="11" spans="1:5" x14ac:dyDescent="0.25">
      <c r="A11" s="65" t="s">
        <v>77</v>
      </c>
      <c r="B11" s="13" t="s">
        <v>78</v>
      </c>
      <c r="C11" s="71">
        <v>95358</v>
      </c>
      <c r="D11" s="74">
        <v>21301.919999999998</v>
      </c>
      <c r="E11" s="68">
        <v>116659.92</v>
      </c>
    </row>
    <row r="12" spans="1:5" x14ac:dyDescent="0.25">
      <c r="A12" s="66"/>
      <c r="B12" s="14" t="s">
        <v>79</v>
      </c>
      <c r="C12" s="72"/>
      <c r="D12" s="75"/>
      <c r="E12" s="69"/>
    </row>
    <row r="13" spans="1:5" ht="15.75" thickBot="1" x14ac:dyDescent="0.3">
      <c r="A13" s="67"/>
      <c r="B13" s="15" t="s">
        <v>80</v>
      </c>
      <c r="C13" s="73"/>
      <c r="D13" s="76"/>
      <c r="E13" s="70"/>
    </row>
    <row r="14" spans="1:5" ht="15.75" thickBot="1" x14ac:dyDescent="0.3">
      <c r="A14" s="9" t="s">
        <v>81</v>
      </c>
      <c r="B14" s="16" t="s">
        <v>82</v>
      </c>
      <c r="C14" s="17">
        <v>28745</v>
      </c>
      <c r="D14" s="17">
        <v>5673</v>
      </c>
      <c r="E14" s="12">
        <v>34418</v>
      </c>
    </row>
    <row r="15" spans="1:5" ht="15.75" thickBot="1" x14ac:dyDescent="0.3">
      <c r="A15" s="18" t="s">
        <v>83</v>
      </c>
      <c r="B15" s="19">
        <v>1729698</v>
      </c>
      <c r="C15" s="20">
        <v>4842.5</v>
      </c>
      <c r="D15" s="11">
        <v>1028.0999999999999</v>
      </c>
      <c r="E15" s="12">
        <v>5870.6</v>
      </c>
    </row>
    <row r="16" spans="1:5" x14ac:dyDescent="0.25">
      <c r="C16" s="62">
        <f>SUM(C2:C15)</f>
        <v>763223.9</v>
      </c>
      <c r="E16" s="21">
        <f>E15+E14+E11+E10+E9+E2</f>
        <v>923519.84</v>
      </c>
    </row>
    <row r="17" spans="3:4" x14ac:dyDescent="0.25">
      <c r="C17" s="63"/>
    </row>
    <row r="18" spans="3:4" x14ac:dyDescent="0.25">
      <c r="C18" s="63"/>
    </row>
    <row r="19" spans="3:4" x14ac:dyDescent="0.25">
      <c r="C19" s="63"/>
    </row>
    <row r="20" spans="3:4" x14ac:dyDescent="0.25">
      <c r="C20" s="63"/>
    </row>
    <row r="21" spans="3:4" x14ac:dyDescent="0.25">
      <c r="C21" s="63"/>
    </row>
    <row r="22" spans="3:4" ht="15.75" thickBot="1" x14ac:dyDescent="0.3">
      <c r="C22" s="64"/>
      <c r="D22" s="21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ΟΜΑΔΑ 2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2025-10-31T05:13:34Z</dcterms:modified>
</cp:coreProperties>
</file>