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ocuments\ΔΗΜΟΣ ΑΓΡΙΝΙΟΥ\1. ΠΡΟΜΗΘΕΙΩΝ\4. ΔΙΕΘΝEIΣ ΔΙΑΓΩΝΙΣΜΟΙ\15. ΕΙΔΗ ΚΑΘΑΡΙΟΤΗΤΑΣ 2025-2026 -  384939\ΕΝΤΥΠΑ ΠΡΟΣΦΟΡΩΝ\"/>
    </mc:Choice>
  </mc:AlternateContent>
  <bookViews>
    <workbookView xWindow="0" yWindow="0" windowWidth="23040" windowHeight="8805" tabRatio="970"/>
  </bookViews>
  <sheets>
    <sheet name="ΟΜΑΔΑ 12" sheetId="12" r:id="rId1"/>
    <sheet name="Φύλλο3" sheetId="17" state="hidden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2" i="12" l="1"/>
  <c r="G61" i="12"/>
  <c r="G60" i="12"/>
  <c r="G59" i="12"/>
  <c r="G58" i="12"/>
  <c r="G57" i="12"/>
  <c r="G56" i="12"/>
  <c r="G55" i="12"/>
  <c r="G54" i="12"/>
  <c r="G53" i="12"/>
  <c r="G52" i="12"/>
  <c r="G51" i="12"/>
  <c r="G50" i="12"/>
  <c r="G49" i="12"/>
  <c r="G48" i="12"/>
  <c r="G47" i="12"/>
  <c r="G46" i="12"/>
  <c r="G45" i="12"/>
  <c r="G44" i="12"/>
  <c r="G43" i="12"/>
  <c r="G42" i="12"/>
  <c r="G41" i="12"/>
  <c r="G40" i="12"/>
  <c r="G39" i="12"/>
  <c r="G38" i="12"/>
  <c r="G37" i="12"/>
  <c r="G36" i="12"/>
  <c r="G35" i="12"/>
  <c r="G34" i="12"/>
  <c r="G33" i="12"/>
  <c r="G32" i="12"/>
  <c r="G31" i="12"/>
  <c r="G30" i="12"/>
  <c r="G29" i="12"/>
  <c r="G28" i="12"/>
  <c r="G27" i="12"/>
  <c r="G26" i="12"/>
  <c r="G25" i="12"/>
  <c r="G24" i="12"/>
  <c r="G23" i="12"/>
  <c r="G22" i="12"/>
  <c r="G21" i="12"/>
  <c r="G20" i="12"/>
  <c r="G19" i="12"/>
  <c r="G18" i="12"/>
  <c r="G17" i="12"/>
  <c r="G16" i="12"/>
  <c r="G11" i="12"/>
  <c r="G10" i="12"/>
  <c r="G9" i="12"/>
  <c r="G8" i="12"/>
  <c r="G7" i="12"/>
  <c r="G6" i="12"/>
  <c r="G5" i="12"/>
  <c r="G4" i="12"/>
  <c r="G12" i="12" s="1"/>
  <c r="G3" i="12"/>
  <c r="G63" i="12" l="1"/>
  <c r="D68" i="12" s="1"/>
  <c r="G13" i="12"/>
  <c r="G14" i="12" s="1"/>
  <c r="G64" i="12" l="1"/>
  <c r="D69" i="12" s="1"/>
  <c r="D70" i="12"/>
  <c r="G65" i="12"/>
  <c r="D22" i="17" l="1"/>
  <c r="C16" i="17" l="1"/>
  <c r="E16" i="17"/>
  <c r="E2" i="17"/>
</calcChain>
</file>

<file path=xl/sharedStrings.xml><?xml version="1.0" encoding="utf-8"?>
<sst xmlns="http://schemas.openxmlformats.org/spreadsheetml/2006/main" count="216" uniqueCount="106">
  <si>
    <t>Α/Α</t>
  </si>
  <si>
    <t>Μ/Μ</t>
  </si>
  <si>
    <t>ΣΥΝΟΛΙΚΗ ΠΟΣΟΤΗΤΑ</t>
  </si>
  <si>
    <t>ΣΥΝΟΛΟ</t>
  </si>
  <si>
    <t>Τεμάχιο</t>
  </si>
  <si>
    <t>Κυτίο</t>
  </si>
  <si>
    <t>Λίτρο</t>
  </si>
  <si>
    <t>Υγρό Κρεμοσάπουνο χεριών με αντλία 250-400 ml</t>
  </si>
  <si>
    <t xml:space="preserve">ΦΠΑ 6% </t>
  </si>
  <si>
    <t>Σφουγγαρίστρα απλή</t>
  </si>
  <si>
    <t>Υγρό για πάτωμα 4 λίτρων</t>
  </si>
  <si>
    <t>Υγρό καθαριστικό κατά των αλάτων 500ml</t>
  </si>
  <si>
    <t>Φαράσι πλαστικό με λάστιχο και κοντάρι</t>
  </si>
  <si>
    <t>Χαρτοπετσέτες διαστάσεων ΣΥΣΚΕΥΑΣΙΑ (100 φύλλων)</t>
  </si>
  <si>
    <t>ΑΝΑΛΥΤΙΚΗ ΠΕΡΙΓΡΑΦΗ ΕΙΔΟΥΣ ΜΕ ΦΠΑ 6%</t>
  </si>
  <si>
    <t>Υγρό  σαπούνι χεριών αντιβακτηριδιακό (Συσκευασία 4 λίτρων)</t>
  </si>
  <si>
    <t>Αλκοολούχος λοσιόν 93 βαθμούς 410ml</t>
  </si>
  <si>
    <t>Γάντια μιας χρήσης (κουτί 100 τεμάχια από γάντια)</t>
  </si>
  <si>
    <t>Υγρό κρεμοσάπουνο χεριών 4 λίτρων</t>
  </si>
  <si>
    <t>Χλωρίνη παχύρευστη 2 λίτρων</t>
  </si>
  <si>
    <t>Χλώριο 2 λίτρων</t>
  </si>
  <si>
    <t>ΑΝΑΛΥΤΙΚΗ ΠΕΡΙΓΡΑΦΗ ΕΙΔΟΥΣ ΜΕ ΦΠΑ 24%</t>
  </si>
  <si>
    <t>Ανταλλακτικό επαγγελματικής σφουγγαρίστρας με κορδόνι</t>
  </si>
  <si>
    <t>Απορροφητικό οικολογικό πανί</t>
  </si>
  <si>
    <t>Αφρόλουτρο 750 ml παιδικό</t>
  </si>
  <si>
    <t xml:space="preserve">Γάντια καθαρισμού πλαστικά </t>
  </si>
  <si>
    <t>ΖΕΥΓΟΣ</t>
  </si>
  <si>
    <t>Διάλυμα υδροχλωρικού οξέως 0,430 λίτρα</t>
  </si>
  <si>
    <t>Εντομοκτόνο σε σπρέι</t>
  </si>
  <si>
    <t>Καθαριστικό για αφαίρεση μελανιού 1 λίτρου Graffiti</t>
  </si>
  <si>
    <t>Καλαθάκι πλαστικό απορριμμάτων γραφείου ανοιχτό ύψος 30cm- διάμετρος 28cm</t>
  </si>
  <si>
    <t>Καλάθι αχρήστων μεγάλο πλαστικό ανοιχτό ύψος 60cm- διάμετρος 30cm</t>
  </si>
  <si>
    <t>Κουβάς επαγγελματικός με στίφτη (διπλός κουβάς)</t>
  </si>
  <si>
    <t>Λαβή - βάση επαγγελματικής σφουγγαρίστρας</t>
  </si>
  <si>
    <t>Μωρομάντηλα 72 τεμ (1 πακέτο)</t>
  </si>
  <si>
    <t>Συσκευασία</t>
  </si>
  <si>
    <t>Πανί  παρκετέζας</t>
  </si>
  <si>
    <t>Ποτήρια νερού μιας χρήσης χάρτινα 250 ml (συσκευασία  50 τεμαχίων)</t>
  </si>
  <si>
    <t>Σακούλες απορ/των 55Χ75 μαύρες χύμα σκληρέςεπαγγελματικής χρήσης</t>
  </si>
  <si>
    <t>Σακούλες απορριμμάτων μαύρες χύμα σκληρές 80Χ1,10 επαγγελματικής χρήσης</t>
  </si>
  <si>
    <t>Σακούλες μικρές απορριμμάτων  για καλαθάκια 45Χ55 ΣΥΣΚΕΥΑΣΙΑ (20 τεμαχίων)</t>
  </si>
  <si>
    <t>Σαμπουάν 750 ml παιδικό</t>
  </si>
  <si>
    <t>Σερβιέτες με φτερά ULTRA LONG  ΣΥΣΚΕΥΑΣΙΑ (8-10 τεμαχίων)</t>
  </si>
  <si>
    <t>Σφουγγαράκι κουζίνας πιάτων μεσαίο μέγεθος</t>
  </si>
  <si>
    <t xml:space="preserve">Σφουγγαρίστρα επαγγελματική 400gr </t>
  </si>
  <si>
    <t>Υγρό γενικού καθαρισμό 4 λίτρων</t>
  </si>
  <si>
    <t>Υγρό καθαρισμού τζαμιών 4 λίτρων</t>
  </si>
  <si>
    <t>Υγρό καθαρισμού τύπου σουάζ 4 λίτρων</t>
  </si>
  <si>
    <t>Υγρό πλυσίματος πιάτων 750 ml</t>
  </si>
  <si>
    <t>Φωτιστικό οινόπνευμα μπλέ 93 βαθμούς 425 γραμμαρίων</t>
  </si>
  <si>
    <t>Χαρτί κουζίνας-επαγγελματικό ρολό-800γραμ/ρολό</t>
  </si>
  <si>
    <t>Χαρτί υγείας 120 γρ./τρίφυλλο ΣΥΣΚΕΥΑΣΙΑ (10 τεμαχίων)</t>
  </si>
  <si>
    <t>Χειροπετσέτες  ρολό 400 gr μαλακή λευκή (κιβώτιο 12 τμχ)</t>
  </si>
  <si>
    <t>Χειροπετσέτες ΖΙΚ-ΖΑΚ 250.γρ ΣΥΣΚΕΥΑΣΙΑ - (20 τεμαχίων)</t>
  </si>
  <si>
    <t>ΚΙΒΩΤΙΟ</t>
  </si>
  <si>
    <t>ΤΙΜΗ</t>
  </si>
  <si>
    <t>Αντισηπτικό σπρέι (τύπου DETTOL), συσκευασία 400-500 ml για εξουδετέρωση  βακτηριδίων, ιών &amp; μύκητων σε επιφάνειες καθημερινής χρήσης, με περιεκτικότητα αλκοόλης 70% και άνω</t>
  </si>
  <si>
    <t>Απολυμαντικό Επιφανειών καθημερινής χρήσης Βιοκτόνο,Ιοκτόνο περίπου 500 ml</t>
  </si>
  <si>
    <t>Πάνες Νο4 ΣΥΣΚΕΥΑΣΙΑ (50 τεμαχίων)</t>
  </si>
  <si>
    <t>Ταμπλέτες πλυντηρίου πιάτων ΣΥΣΚΕΥΑΣΙΑ (22 ταμπλέτες)</t>
  </si>
  <si>
    <t>Χάρτινα τραπεζομάντιλα μιας χρήσης 1Χ1m με νάιλον μεμβράνη στο κάτω μέρος ΣΥΣΚΕΥΑΣΙΑ (150 τεμαχίων)</t>
  </si>
  <si>
    <t xml:space="preserve">ΚΑΘΑΡΟ ΠΟΣΟ </t>
  </si>
  <si>
    <t xml:space="preserve"> ΣΥΝΟΛΟ</t>
  </si>
  <si>
    <t xml:space="preserve">ΦΠΑ 24% </t>
  </si>
  <si>
    <t>ΦΠΑ 6 &amp; 24%</t>
  </si>
  <si>
    <t>ΟΜΑΔΑ 12: ΕΙΔΗ ΚΑΘΑΡΙΟΤΗΤΑΣ ΚΑΙ ΕΥΠΡΕΠΙΣΜΟΥ ΣΧΟΛΙΚΗΣ ΕΠΙΤΡΟΠΗΣ ΜΟΝΑΔΩΝ ΠΡΩΤΟΒΑΘΜΙΑΣ ΕΚΠΑΙΔΕΥΣΗΣ</t>
  </si>
  <si>
    <t>ΚΑΘΑΡΗ ΑΞΙΑ</t>
  </si>
  <si>
    <t>Απορρυπαντικό σε σκόνη για πλυντήριο ρούχων 45-50 μεζούρες</t>
  </si>
  <si>
    <t>Πάνες Νο5 ΣΥΣΚΕΥΑΣΙΑ (42-44 τεμαχίων)</t>
  </si>
  <si>
    <t>Πάνες Νο6 ΣΥΣΚΕΥΑΣΙΑ (38 -44 τεμαχίων)</t>
  </si>
  <si>
    <t>Πάνες Νο7 ΣΥΣΚΕΥΑΣΙΑ (40 τεμαχίων)</t>
  </si>
  <si>
    <t>ΣΥΝΟΛΙΚΗ ΔΑΠΑΝΗ ΠΡΩΤΟΒΑΘ/ΜΙΑΣ</t>
  </si>
  <si>
    <t>39830000-9</t>
  </si>
  <si>
    <t>39831300-9</t>
  </si>
  <si>
    <t xml:space="preserve">ΦΟΡΕΑΣ </t>
  </si>
  <si>
    <t>ΚΑ ΕΞΟΔΩΝ</t>
  </si>
  <si>
    <t>ΦΠΑ 6&amp;24%</t>
  </si>
  <si>
    <t xml:space="preserve">ΣΥΝΟΛΙΚΗ ΔΑΠΑΝΗ </t>
  </si>
  <si>
    <t>ΔΗΜΟΣ ΑΓΡΙΝΙΟΥ</t>
  </si>
  <si>
    <t>10-6634,15-6634,</t>
  </si>
  <si>
    <t xml:space="preserve">20-6634.001, 20-6634.002, </t>
  </si>
  <si>
    <t>20-6635.001,35-6635.001,  45-6635,</t>
  </si>
  <si>
    <t>20-6635.002,20-6635.003</t>
  </si>
  <si>
    <t>60-6654.001, 60-6654.002,</t>
  </si>
  <si>
    <t xml:space="preserve"> 60-6654.003,60-6654.004,</t>
  </si>
  <si>
    <t>60-6654.005, 60-6654.006</t>
  </si>
  <si>
    <t>ΝΠΔΔ :ΣΧΟΛΙΚΗ ΕΠΙΤΡΟΠΗ  ΜΟΝΑΔΩΝ Α/ΘΜΙΑΣ ΕΚΠΑΙΔΕΥΣΗΣ ΔΗΜΟΥ ΑΓΡΙΝΙΟΥ</t>
  </si>
  <si>
    <t> ΕΠΙΧΟΡΗΓΗΣΗ ΥΠ.ΕΣ.</t>
  </si>
  <si>
    <t>ΝΠΔΔ ΣΧΟΛΙΚΗ ΕΠΙΤΡΟΠΗ  ΜΟΝΑΔΩΝ Β/ΘΜΙΑΣ ΕΚΠΑΙΔΕΥΣΗΣ ΔΗΜΟΥ ΑΓΡΙΝΙΟΥ</t>
  </si>
  <si>
    <t>ΝΠΔΔ ΚΟΙΝΩΝΙΚΗΣ ΠΡΟΣΤΑΣΙΑΣ ΚΑΙ ΑΛΛΗΛΕΓΓΥΗΣ ΔΗΜΟΥ ΑΓΡΙΝΙΟΥ(ΚΟΙ.ΠΑ)</t>
  </si>
  <si>
    <r>
      <t> </t>
    </r>
    <r>
      <rPr>
        <sz val="10"/>
        <color theme="1"/>
        <rFont val="Calibri"/>
        <family val="2"/>
        <charset val="161"/>
      </rPr>
      <t xml:space="preserve">10-6634.003 </t>
    </r>
  </si>
  <si>
    <t>15-6634.003,</t>
  </si>
  <si>
    <t>60-6634.003</t>
  </si>
  <si>
    <t>ΝΠΔΔ ΚΟΙΝΩΦΕΛΗΣ ΕΠΙΧΕΙΡΗΣΗ ΔΗΜΟΥ ΑΓΡΙΝΙΟΥ(ΚΕΔΑ)</t>
  </si>
  <si>
    <r>
      <t> </t>
    </r>
    <r>
      <rPr>
        <sz val="10"/>
        <color theme="1"/>
        <rFont val="Calibri"/>
        <family val="2"/>
        <charset val="161"/>
      </rPr>
      <t>KAE 6634</t>
    </r>
  </si>
  <si>
    <t>ΝΠΔΔ ΚΟΙΝΩΦΕΛΗΣ ΕΠΙΧΕΙΡΗΣΗ ΔΗΜΟΤΙΚΟΥ ΠΕΡΙΦΕΡΕΙΑΚΟΥ ΘΕΑΤΡΟΥ (ΔΗΠΕΘΕ) ΔΗΜΟΥ ΑΓΡΙΝΙΟΥ</t>
  </si>
  <si>
    <t>Πιατάκια φαγητού από ζαχαροκάλαμο  μιας χρήσης ΣΥΣΚΕΥΑΣΙΑ (50 τεμαχίων)</t>
  </si>
  <si>
    <t>Κοντάρι αλουμινίου 1,30Χ25 mil επαγγελματικό</t>
  </si>
  <si>
    <t>Κουβάς με στίφτη 13-15 λίτρων</t>
  </si>
  <si>
    <t>Παρκετέζα 60cm</t>
  </si>
  <si>
    <t xml:space="preserve">Σκούπες βεντάλια σκληρές και τύπου φαραώ </t>
  </si>
  <si>
    <t>CPV</t>
  </si>
  <si>
    <t>33631600-8</t>
  </si>
  <si>
    <t>19640000-4</t>
  </si>
  <si>
    <t>33760000-5</t>
  </si>
  <si>
    <t>ΓΕΝΙΚΟ ΣΥΝΟΛΟ ΚΑΘΑΡΗΣ ΑΞΙΑΣ ΟΜΑΔΑΣ 12 - ΠΡΩΤ/ΜΙΑ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</si>
</sst>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sz val="8"/>
      <color theme="1"/>
      <name val="Calibri"/>
      <family val="2"/>
      <charset val="161"/>
      <scheme val="minor"/>
    </font>
    <font>
      <b/>
      <sz val="8"/>
      <color theme="1"/>
      <name val="Calibri"/>
      <family val="2"/>
      <charset val="161"/>
      <scheme val="minor"/>
    </font>
    <font>
      <sz val="8"/>
      <name val="Calibri"/>
      <family val="2"/>
      <charset val="161"/>
      <scheme val="minor"/>
    </font>
    <font>
      <b/>
      <sz val="8"/>
      <color theme="1"/>
      <name val="Calibri"/>
      <family val="2"/>
      <charset val="161"/>
    </font>
    <font>
      <sz val="8"/>
      <color theme="1"/>
      <name val="Calibri"/>
      <family val="2"/>
      <charset val="161"/>
    </font>
    <font>
      <b/>
      <sz val="11"/>
      <color theme="1"/>
      <name val="Calibri"/>
      <family val="2"/>
      <charset val="161"/>
    </font>
    <font>
      <b/>
      <sz val="8"/>
      <color rgb="FF000000"/>
      <name val="Calibri"/>
      <family val="2"/>
      <charset val="161"/>
    </font>
    <font>
      <b/>
      <sz val="11"/>
      <color rgb="FF000000"/>
      <name val="Calibri"/>
      <family val="2"/>
      <charset val="161"/>
    </font>
    <font>
      <b/>
      <sz val="9"/>
      <color theme="1"/>
      <name val="Calibri"/>
      <family val="2"/>
      <charset val="161"/>
    </font>
    <font>
      <sz val="11"/>
      <color rgb="FF000000"/>
      <name val="Calibri"/>
      <family val="2"/>
      <charset val="161"/>
    </font>
    <font>
      <sz val="9"/>
      <color theme="1"/>
      <name val="Calibri"/>
      <family val="2"/>
      <charset val="161"/>
    </font>
    <font>
      <sz val="10"/>
      <color rgb="FFFF0000"/>
      <name val="Calibri"/>
      <family val="2"/>
      <charset val="161"/>
    </font>
    <font>
      <sz val="10"/>
      <color theme="1"/>
      <name val="Calibri"/>
      <family val="2"/>
      <charset val="161"/>
    </font>
    <font>
      <sz val="8"/>
      <color rgb="FF000000"/>
      <name val="Calibri"/>
      <family val="2"/>
      <charset val="161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6" fillId="0" borderId="6" xfId="0" applyFont="1" applyBorder="1" applyAlignment="1">
      <alignment vertical="center"/>
    </xf>
    <xf numFmtId="4" fontId="3" fillId="0" borderId="6" xfId="0" applyNumberFormat="1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6" fillId="0" borderId="8" xfId="0" applyFont="1" applyBorder="1" applyAlignment="1">
      <alignment vertical="center"/>
    </xf>
    <xf numFmtId="0" fontId="9" fillId="4" borderId="1" xfId="0" applyFont="1" applyFill="1" applyBorder="1" applyAlignment="1">
      <alignment vertical="center"/>
    </xf>
    <xf numFmtId="0" fontId="9" fillId="4" borderId="4" xfId="0" applyFont="1" applyFill="1" applyBorder="1" applyAlignment="1">
      <alignment vertical="center"/>
    </xf>
    <xf numFmtId="0" fontId="9" fillId="4" borderId="4" xfId="0" applyFont="1" applyFill="1" applyBorder="1" applyAlignment="1">
      <alignment vertical="center" wrapText="1"/>
    </xf>
    <xf numFmtId="0" fontId="8" fillId="0" borderId="5" xfId="0" applyFont="1" applyBorder="1" applyAlignment="1">
      <alignment vertical="center"/>
    </xf>
    <xf numFmtId="0" fontId="11" fillId="0" borderId="6" xfId="0" applyFont="1" applyBorder="1" applyAlignment="1">
      <alignment vertical="center"/>
    </xf>
    <xf numFmtId="4" fontId="12" fillId="0" borderId="6" xfId="0" applyNumberFormat="1" applyFont="1" applyBorder="1" applyAlignment="1">
      <alignment vertical="center"/>
    </xf>
    <xf numFmtId="4" fontId="10" fillId="0" borderId="6" xfId="0" applyNumberFormat="1" applyFont="1" applyBorder="1" applyAlignment="1">
      <alignment vertical="center"/>
    </xf>
    <xf numFmtId="0" fontId="13" fillId="0" borderId="8" xfId="0" applyFont="1" applyBorder="1" applyAlignment="1">
      <alignment vertical="center"/>
    </xf>
    <xf numFmtId="0" fontId="14" fillId="0" borderId="8" xfId="0" applyFont="1" applyBorder="1" applyAlignment="1">
      <alignment vertical="center"/>
    </xf>
    <xf numFmtId="0" fontId="14" fillId="0" borderId="6" xfId="0" applyFont="1" applyBorder="1" applyAlignment="1">
      <alignment vertical="center"/>
    </xf>
    <xf numFmtId="0" fontId="13" fillId="0" borderId="6" xfId="0" applyFont="1" applyBorder="1" applyAlignment="1">
      <alignment vertical="center"/>
    </xf>
    <xf numFmtId="3" fontId="12" fillId="0" borderId="6" xfId="0" applyNumberFormat="1" applyFont="1" applyBorder="1" applyAlignment="1">
      <alignment vertical="center"/>
    </xf>
    <xf numFmtId="0" fontId="5" fillId="0" borderId="5" xfId="0" applyFont="1" applyBorder="1" applyAlignment="1">
      <alignment vertical="center"/>
    </xf>
    <xf numFmtId="17" fontId="14" fillId="0" borderId="6" xfId="0" applyNumberFormat="1" applyFont="1" applyBorder="1" applyAlignment="1">
      <alignment vertical="center"/>
    </xf>
    <xf numFmtId="0" fontId="12" fillId="0" borderId="6" xfId="0" applyFont="1" applyBorder="1" applyAlignment="1">
      <alignment vertical="center"/>
    </xf>
    <xf numFmtId="4" fontId="1" fillId="0" borderId="0" xfId="0" applyNumberFormat="1" applyFont="1"/>
    <xf numFmtId="0" fontId="2" fillId="5" borderId="18" xfId="0" applyFont="1" applyFill="1" applyBorder="1" applyAlignment="1">
      <alignment horizontal="center" vertical="center" wrapText="1"/>
    </xf>
    <xf numFmtId="0" fontId="2" fillId="5" borderId="11" xfId="0" applyFont="1" applyFill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3" fillId="5" borderId="8" xfId="0" applyFont="1" applyFill="1" applyBorder="1" applyAlignment="1">
      <alignment horizontal="center" vertical="center" wrapText="1"/>
    </xf>
    <xf numFmtId="0" fontId="15" fillId="0" borderId="19" xfId="0" applyFont="1" applyBorder="1" applyAlignment="1">
      <alignment horizontal="center" vertical="center" wrapText="1"/>
    </xf>
    <xf numFmtId="0" fontId="2" fillId="5" borderId="12" xfId="0" applyFont="1" applyFill="1" applyBorder="1" applyAlignment="1">
      <alignment horizontal="center" vertical="center" wrapText="1"/>
    </xf>
    <xf numFmtId="0" fontId="3" fillId="5" borderId="11" xfId="0" applyFont="1" applyFill="1" applyBorder="1" applyAlignment="1">
      <alignment horizontal="center" vertical="center" wrapText="1"/>
    </xf>
    <xf numFmtId="0" fontId="15" fillId="3" borderId="19" xfId="0" applyFont="1" applyFill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15" fillId="0" borderId="26" xfId="0" applyFont="1" applyBorder="1" applyAlignment="1">
      <alignment horizontal="center" vertical="center" wrapText="1"/>
    </xf>
    <xf numFmtId="0" fontId="15" fillId="6" borderId="19" xfId="0" applyFont="1" applyFill="1" applyBorder="1" applyAlignment="1">
      <alignment horizontal="center" vertical="center" wrapText="1"/>
    </xf>
    <xf numFmtId="0" fontId="2" fillId="6" borderId="1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4" fillId="6" borderId="20" xfId="0" applyFont="1" applyFill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2" fillId="7" borderId="22" xfId="0" applyFont="1" applyFill="1" applyBorder="1" applyAlignment="1">
      <alignment horizontal="center" vertical="center" wrapText="1"/>
    </xf>
    <xf numFmtId="0" fontId="2" fillId="7" borderId="19" xfId="0" applyFont="1" applyFill="1" applyBorder="1" applyAlignment="1">
      <alignment horizontal="center" vertical="center" wrapText="1"/>
    </xf>
    <xf numFmtId="0" fontId="2" fillId="7" borderId="26" xfId="0" applyFont="1" applyFill="1" applyBorder="1" applyAlignment="1">
      <alignment horizontal="center" vertical="center" wrapText="1"/>
    </xf>
    <xf numFmtId="3" fontId="2" fillId="7" borderId="19" xfId="0" applyNumberFormat="1" applyFont="1" applyFill="1" applyBorder="1" applyAlignment="1">
      <alignment horizontal="center" vertical="center" wrapText="1"/>
    </xf>
    <xf numFmtId="0" fontId="4" fillId="7" borderId="19" xfId="0" applyFont="1" applyFill="1" applyBorder="1" applyAlignment="1">
      <alignment horizontal="center" vertical="center" wrapText="1"/>
    </xf>
    <xf numFmtId="4" fontId="3" fillId="0" borderId="0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22" xfId="0" applyFont="1" applyFill="1" applyBorder="1" applyAlignment="1">
      <alignment horizontal="center" vertical="center" wrapText="1"/>
    </xf>
    <xf numFmtId="0" fontId="8" fillId="0" borderId="6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 wrapText="1"/>
    </xf>
    <xf numFmtId="0" fontId="5" fillId="0" borderId="4" xfId="0" applyNumberFormat="1" applyFont="1" applyBorder="1" applyAlignment="1">
      <alignment horizontal="center" vertical="center" wrapText="1"/>
    </xf>
    <xf numFmtId="4" fontId="7" fillId="0" borderId="12" xfId="0" applyNumberFormat="1" applyFont="1" applyBorder="1" applyAlignment="1">
      <alignment vertical="center"/>
    </xf>
    <xf numFmtId="4" fontId="7" fillId="0" borderId="18" xfId="0" applyNumberFormat="1" applyFont="1" applyBorder="1" applyAlignment="1">
      <alignment vertical="center"/>
    </xf>
    <xf numFmtId="4" fontId="7" fillId="0" borderId="5" xfId="0" applyNumberFormat="1" applyFont="1" applyBorder="1" applyAlignment="1">
      <alignment vertical="center"/>
    </xf>
    <xf numFmtId="0" fontId="8" fillId="0" borderId="12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4" fontId="10" fillId="0" borderId="12" xfId="0" applyNumberFormat="1" applyFont="1" applyBorder="1" applyAlignment="1">
      <alignment vertical="center"/>
    </xf>
    <xf numFmtId="4" fontId="10" fillId="0" borderId="18" xfId="0" applyNumberFormat="1" applyFont="1" applyBorder="1" applyAlignment="1">
      <alignment vertical="center"/>
    </xf>
    <xf numFmtId="4" fontId="10" fillId="0" borderId="5" xfId="0" applyNumberFormat="1" applyFont="1" applyBorder="1" applyAlignment="1">
      <alignment vertical="center"/>
    </xf>
    <xf numFmtId="3" fontId="12" fillId="0" borderId="12" xfId="0" applyNumberFormat="1" applyFont="1" applyBorder="1" applyAlignment="1">
      <alignment vertical="center"/>
    </xf>
    <xf numFmtId="3" fontId="12" fillId="0" borderId="18" xfId="0" applyNumberFormat="1" applyFont="1" applyBorder="1" applyAlignment="1">
      <alignment vertical="center"/>
    </xf>
    <xf numFmtId="3" fontId="12" fillId="0" borderId="5" xfId="0" applyNumberFormat="1" applyFont="1" applyBorder="1" applyAlignment="1">
      <alignment vertical="center"/>
    </xf>
    <xf numFmtId="4" fontId="12" fillId="0" borderId="12" xfId="0" applyNumberFormat="1" applyFont="1" applyBorder="1" applyAlignment="1">
      <alignment vertical="center"/>
    </xf>
    <xf numFmtId="4" fontId="12" fillId="0" borderId="18" xfId="0" applyNumberFormat="1" applyFont="1" applyBorder="1" applyAlignment="1">
      <alignment vertical="center"/>
    </xf>
    <xf numFmtId="4" fontId="12" fillId="0" borderId="5" xfId="0" applyNumberFormat="1" applyFont="1" applyBorder="1" applyAlignment="1">
      <alignment vertical="center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2"/>
  <sheetViews>
    <sheetView tabSelected="1" topLeftCell="A38" workbookViewId="0">
      <selection activeCell="J56" sqref="J56"/>
    </sheetView>
  </sheetViews>
  <sheetFormatPr defaultRowHeight="15" x14ac:dyDescent="0.25"/>
  <cols>
    <col min="1" max="1" width="3.28515625" style="54" bestFit="1" customWidth="1"/>
    <col min="2" max="2" width="33.5703125" style="54" customWidth="1"/>
    <col min="3" max="3" width="9.140625" style="54" bestFit="1" customWidth="1"/>
    <col min="4" max="4" width="10.140625" style="54" bestFit="1" customWidth="1"/>
    <col min="5" max="5" width="9.140625" style="54"/>
    <col min="6" max="6" width="15.42578125" style="54" customWidth="1"/>
    <col min="7" max="7" width="9.85546875" style="54" bestFit="1" customWidth="1"/>
    <col min="8" max="16384" width="9.140625" style="54"/>
  </cols>
  <sheetData>
    <row r="1" spans="1:7" ht="25.5" customHeight="1" thickBot="1" x14ac:dyDescent="0.3">
      <c r="A1" s="61" t="s">
        <v>65</v>
      </c>
      <c r="B1" s="62"/>
      <c r="C1" s="62"/>
      <c r="D1" s="62"/>
      <c r="E1" s="62"/>
      <c r="F1" s="62"/>
      <c r="G1" s="63"/>
    </row>
    <row r="2" spans="1:7" ht="23.25" thickBot="1" x14ac:dyDescent="0.3">
      <c r="A2" s="30" t="s">
        <v>0</v>
      </c>
      <c r="B2" s="22" t="s">
        <v>14</v>
      </c>
      <c r="C2" s="31" t="s">
        <v>101</v>
      </c>
      <c r="D2" s="22" t="s">
        <v>1</v>
      </c>
      <c r="E2" s="46" t="s">
        <v>2</v>
      </c>
      <c r="F2" s="22" t="s">
        <v>55</v>
      </c>
      <c r="G2" s="22" t="s">
        <v>3</v>
      </c>
    </row>
    <row r="3" spans="1:7" ht="45" x14ac:dyDescent="0.25">
      <c r="A3" s="23">
        <v>1</v>
      </c>
      <c r="B3" s="33" t="s">
        <v>56</v>
      </c>
      <c r="C3" s="33" t="s">
        <v>102</v>
      </c>
      <c r="D3" s="33" t="s">
        <v>4</v>
      </c>
      <c r="E3" s="47">
        <v>450</v>
      </c>
      <c r="F3" s="34"/>
      <c r="G3" s="42">
        <f>E3*F3</f>
        <v>0</v>
      </c>
    </row>
    <row r="4" spans="1:7" ht="22.5" x14ac:dyDescent="0.25">
      <c r="A4" s="35">
        <v>2</v>
      </c>
      <c r="B4" s="26" t="s">
        <v>15</v>
      </c>
      <c r="C4" s="3" t="s">
        <v>102</v>
      </c>
      <c r="D4" s="26" t="s">
        <v>6</v>
      </c>
      <c r="E4" s="48">
        <v>450</v>
      </c>
      <c r="F4" s="32"/>
      <c r="G4" s="43">
        <f t="shared" ref="G4:G11" si="0">E4*F4</f>
        <v>0</v>
      </c>
    </row>
    <row r="5" spans="1:7" x14ac:dyDescent="0.25">
      <c r="A5" s="35">
        <v>3</v>
      </c>
      <c r="B5" s="3" t="s">
        <v>16</v>
      </c>
      <c r="C5" s="3" t="s">
        <v>102</v>
      </c>
      <c r="D5" s="3" t="s">
        <v>4</v>
      </c>
      <c r="E5" s="48">
        <v>450</v>
      </c>
      <c r="F5" s="32"/>
      <c r="G5" s="43">
        <f t="shared" si="0"/>
        <v>0</v>
      </c>
    </row>
    <row r="6" spans="1:7" ht="22.5" x14ac:dyDescent="0.25">
      <c r="A6" s="35">
        <v>4</v>
      </c>
      <c r="B6" s="3" t="s">
        <v>57</v>
      </c>
      <c r="C6" s="3" t="s">
        <v>102</v>
      </c>
      <c r="D6" s="3" t="s">
        <v>4</v>
      </c>
      <c r="E6" s="48">
        <v>400</v>
      </c>
      <c r="F6" s="32"/>
      <c r="G6" s="43">
        <f t="shared" si="0"/>
        <v>0</v>
      </c>
    </row>
    <row r="7" spans="1:7" ht="22.5" x14ac:dyDescent="0.25">
      <c r="A7" s="35">
        <v>5</v>
      </c>
      <c r="B7" s="3" t="s">
        <v>17</v>
      </c>
      <c r="C7" s="27" t="s">
        <v>72</v>
      </c>
      <c r="D7" s="3" t="s">
        <v>5</v>
      </c>
      <c r="E7" s="48">
        <v>450</v>
      </c>
      <c r="F7" s="32"/>
      <c r="G7" s="43">
        <f t="shared" si="0"/>
        <v>0</v>
      </c>
    </row>
    <row r="8" spans="1:7" x14ac:dyDescent="0.25">
      <c r="A8" s="35">
        <v>6</v>
      </c>
      <c r="B8" s="3" t="s">
        <v>18</v>
      </c>
      <c r="C8" s="27" t="s">
        <v>72</v>
      </c>
      <c r="D8" s="3" t="s">
        <v>4</v>
      </c>
      <c r="E8" s="48">
        <v>450</v>
      </c>
      <c r="F8" s="32"/>
      <c r="G8" s="43">
        <f t="shared" si="0"/>
        <v>0</v>
      </c>
    </row>
    <row r="9" spans="1:7" ht="22.5" x14ac:dyDescent="0.25">
      <c r="A9" s="35">
        <v>7</v>
      </c>
      <c r="B9" s="3" t="s">
        <v>7</v>
      </c>
      <c r="C9" s="27" t="s">
        <v>72</v>
      </c>
      <c r="D9" s="3" t="s">
        <v>4</v>
      </c>
      <c r="E9" s="48">
        <v>450</v>
      </c>
      <c r="F9" s="32"/>
      <c r="G9" s="43">
        <f t="shared" si="0"/>
        <v>0</v>
      </c>
    </row>
    <row r="10" spans="1:7" x14ac:dyDescent="0.25">
      <c r="A10" s="35">
        <v>8</v>
      </c>
      <c r="B10" s="3" t="s">
        <v>19</v>
      </c>
      <c r="C10" s="3" t="s">
        <v>102</v>
      </c>
      <c r="D10" s="3" t="s">
        <v>4</v>
      </c>
      <c r="E10" s="50">
        <v>3500</v>
      </c>
      <c r="F10" s="29"/>
      <c r="G10" s="43">
        <f t="shared" si="0"/>
        <v>0</v>
      </c>
    </row>
    <row r="11" spans="1:7" ht="15.75" thickBot="1" x14ac:dyDescent="0.3">
      <c r="A11" s="36">
        <v>9</v>
      </c>
      <c r="B11" s="37" t="s">
        <v>20</v>
      </c>
      <c r="C11" s="37" t="s">
        <v>102</v>
      </c>
      <c r="D11" s="37" t="s">
        <v>4</v>
      </c>
      <c r="E11" s="49">
        <v>1800</v>
      </c>
      <c r="F11" s="38"/>
      <c r="G11" s="45">
        <f t="shared" si="0"/>
        <v>0</v>
      </c>
    </row>
    <row r="12" spans="1:7" ht="15.75" thickBot="1" x14ac:dyDescent="0.3">
      <c r="A12" s="65"/>
      <c r="B12" s="66"/>
      <c r="C12" s="66"/>
      <c r="D12" s="66"/>
      <c r="E12" s="67"/>
      <c r="F12" s="59" t="s">
        <v>61</v>
      </c>
      <c r="G12" s="2">
        <f>SUM(G3:G11)</f>
        <v>0</v>
      </c>
    </row>
    <row r="13" spans="1:7" ht="15.75" thickBot="1" x14ac:dyDescent="0.3">
      <c r="A13" s="68"/>
      <c r="B13" s="64"/>
      <c r="C13" s="64"/>
      <c r="D13" s="64"/>
      <c r="E13" s="69"/>
      <c r="F13" s="59" t="s">
        <v>8</v>
      </c>
      <c r="G13" s="2">
        <f>G12*6/100</f>
        <v>0</v>
      </c>
    </row>
    <row r="14" spans="1:7" ht="15.75" thickBot="1" x14ac:dyDescent="0.3">
      <c r="A14" s="70"/>
      <c r="B14" s="71"/>
      <c r="C14" s="71"/>
      <c r="D14" s="71"/>
      <c r="E14" s="72"/>
      <c r="F14" s="59" t="s">
        <v>62</v>
      </c>
      <c r="G14" s="2">
        <f>SUM(G12:G13)</f>
        <v>0</v>
      </c>
    </row>
    <row r="15" spans="1:7" ht="23.25" thickBot="1" x14ac:dyDescent="0.3">
      <c r="A15" s="21" t="s">
        <v>0</v>
      </c>
      <c r="B15" s="25" t="s">
        <v>21</v>
      </c>
      <c r="C15" s="28" t="s">
        <v>101</v>
      </c>
      <c r="D15" s="25" t="s">
        <v>1</v>
      </c>
      <c r="E15" s="46" t="s">
        <v>2</v>
      </c>
      <c r="F15" s="25" t="s">
        <v>55</v>
      </c>
      <c r="G15" s="25" t="s">
        <v>3</v>
      </c>
    </row>
    <row r="16" spans="1:7" ht="22.5" x14ac:dyDescent="0.25">
      <c r="A16" s="23">
        <v>10</v>
      </c>
      <c r="B16" s="33" t="s">
        <v>22</v>
      </c>
      <c r="C16" s="58" t="s">
        <v>72</v>
      </c>
      <c r="D16" s="33" t="s">
        <v>4</v>
      </c>
      <c r="E16" s="47">
        <v>250</v>
      </c>
      <c r="F16" s="34"/>
      <c r="G16" s="42">
        <f>E16*F16</f>
        <v>0</v>
      </c>
    </row>
    <row r="17" spans="1:7" x14ac:dyDescent="0.25">
      <c r="A17" s="35">
        <v>11</v>
      </c>
      <c r="B17" s="3" t="s">
        <v>23</v>
      </c>
      <c r="C17" s="27" t="s">
        <v>72</v>
      </c>
      <c r="D17" s="3" t="s">
        <v>4</v>
      </c>
      <c r="E17" s="48">
        <v>600</v>
      </c>
      <c r="F17" s="39"/>
      <c r="G17" s="43">
        <f t="shared" ref="G17:G62" si="1">E17*F17</f>
        <v>0</v>
      </c>
    </row>
    <row r="18" spans="1:7" ht="22.5" x14ac:dyDescent="0.25">
      <c r="A18" s="35">
        <v>12</v>
      </c>
      <c r="B18" s="3" t="s">
        <v>67</v>
      </c>
      <c r="C18" s="27" t="s">
        <v>72</v>
      </c>
      <c r="D18" s="3" t="s">
        <v>4</v>
      </c>
      <c r="E18" s="48">
        <v>25</v>
      </c>
      <c r="F18" s="39"/>
      <c r="G18" s="43">
        <f t="shared" si="1"/>
        <v>0</v>
      </c>
    </row>
    <row r="19" spans="1:7" x14ac:dyDescent="0.25">
      <c r="A19" s="35">
        <v>13</v>
      </c>
      <c r="B19" s="3" t="s">
        <v>24</v>
      </c>
      <c r="C19" s="27" t="s">
        <v>72</v>
      </c>
      <c r="D19" s="3" t="s">
        <v>4</v>
      </c>
      <c r="E19" s="48">
        <v>50</v>
      </c>
      <c r="F19" s="39"/>
      <c r="G19" s="43">
        <f t="shared" si="1"/>
        <v>0</v>
      </c>
    </row>
    <row r="20" spans="1:7" x14ac:dyDescent="0.25">
      <c r="A20" s="35">
        <v>14</v>
      </c>
      <c r="B20" s="3" t="s">
        <v>25</v>
      </c>
      <c r="C20" s="27" t="s">
        <v>72</v>
      </c>
      <c r="D20" s="3" t="s">
        <v>26</v>
      </c>
      <c r="E20" s="48">
        <v>600</v>
      </c>
      <c r="F20" s="29"/>
      <c r="G20" s="43">
        <f t="shared" si="1"/>
        <v>0</v>
      </c>
    </row>
    <row r="21" spans="1:7" x14ac:dyDescent="0.25">
      <c r="A21" s="35">
        <v>15</v>
      </c>
      <c r="B21" s="3" t="s">
        <v>27</v>
      </c>
      <c r="C21" s="3" t="s">
        <v>102</v>
      </c>
      <c r="D21" s="3" t="s">
        <v>4</v>
      </c>
      <c r="E21" s="48">
        <v>600</v>
      </c>
      <c r="F21" s="29"/>
      <c r="G21" s="43">
        <f t="shared" si="1"/>
        <v>0</v>
      </c>
    </row>
    <row r="22" spans="1:7" x14ac:dyDescent="0.25">
      <c r="A22" s="35">
        <v>16</v>
      </c>
      <c r="B22" s="3" t="s">
        <v>28</v>
      </c>
      <c r="C22" s="27" t="s">
        <v>72</v>
      </c>
      <c r="D22" s="3" t="s">
        <v>4</v>
      </c>
      <c r="E22" s="48">
        <v>120</v>
      </c>
      <c r="F22" s="39"/>
      <c r="G22" s="43">
        <f t="shared" si="1"/>
        <v>0</v>
      </c>
    </row>
    <row r="23" spans="1:7" ht="22.5" x14ac:dyDescent="0.25">
      <c r="A23" s="35">
        <v>17</v>
      </c>
      <c r="B23" s="3" t="s">
        <v>29</v>
      </c>
      <c r="C23" s="27" t="s">
        <v>72</v>
      </c>
      <c r="D23" s="3" t="s">
        <v>4</v>
      </c>
      <c r="E23" s="48">
        <v>50</v>
      </c>
      <c r="F23" s="39"/>
      <c r="G23" s="43">
        <f t="shared" si="1"/>
        <v>0</v>
      </c>
    </row>
    <row r="24" spans="1:7" ht="22.5" x14ac:dyDescent="0.25">
      <c r="A24" s="35">
        <v>18</v>
      </c>
      <c r="B24" s="3" t="s">
        <v>30</v>
      </c>
      <c r="C24" s="27" t="s">
        <v>72</v>
      </c>
      <c r="D24" s="3" t="s">
        <v>4</v>
      </c>
      <c r="E24" s="48">
        <v>300</v>
      </c>
      <c r="F24" s="29"/>
      <c r="G24" s="43">
        <f t="shared" si="1"/>
        <v>0</v>
      </c>
    </row>
    <row r="25" spans="1:7" ht="22.5" x14ac:dyDescent="0.25">
      <c r="A25" s="35">
        <v>19</v>
      </c>
      <c r="B25" s="3" t="s">
        <v>31</v>
      </c>
      <c r="C25" s="27" t="s">
        <v>72</v>
      </c>
      <c r="D25" s="3" t="s">
        <v>4</v>
      </c>
      <c r="E25" s="48">
        <v>220</v>
      </c>
      <c r="F25" s="29"/>
      <c r="G25" s="43">
        <f t="shared" si="1"/>
        <v>0</v>
      </c>
    </row>
    <row r="26" spans="1:7" x14ac:dyDescent="0.25">
      <c r="A26" s="35">
        <v>20</v>
      </c>
      <c r="B26" s="3" t="s">
        <v>97</v>
      </c>
      <c r="C26" s="27" t="s">
        <v>72</v>
      </c>
      <c r="D26" s="3" t="s">
        <v>4</v>
      </c>
      <c r="E26" s="48">
        <v>150</v>
      </c>
      <c r="F26" s="29"/>
      <c r="G26" s="43">
        <f t="shared" si="1"/>
        <v>0</v>
      </c>
    </row>
    <row r="27" spans="1:7" ht="22.5" x14ac:dyDescent="0.25">
      <c r="A27" s="35">
        <v>21</v>
      </c>
      <c r="B27" s="3" t="s">
        <v>32</v>
      </c>
      <c r="C27" s="27" t="s">
        <v>72</v>
      </c>
      <c r="D27" s="3" t="s">
        <v>4</v>
      </c>
      <c r="E27" s="48">
        <v>60</v>
      </c>
      <c r="F27" s="29"/>
      <c r="G27" s="43">
        <f t="shared" si="1"/>
        <v>0</v>
      </c>
    </row>
    <row r="28" spans="1:7" x14ac:dyDescent="0.25">
      <c r="A28" s="35">
        <v>22</v>
      </c>
      <c r="B28" s="3" t="s">
        <v>98</v>
      </c>
      <c r="C28" s="27" t="s">
        <v>72</v>
      </c>
      <c r="D28" s="3" t="s">
        <v>4</v>
      </c>
      <c r="E28" s="48">
        <v>100</v>
      </c>
      <c r="F28" s="29"/>
      <c r="G28" s="43">
        <f t="shared" si="1"/>
        <v>0</v>
      </c>
    </row>
    <row r="29" spans="1:7" x14ac:dyDescent="0.25">
      <c r="A29" s="35">
        <v>23</v>
      </c>
      <c r="B29" s="3" t="s">
        <v>33</v>
      </c>
      <c r="C29" s="27" t="s">
        <v>72</v>
      </c>
      <c r="D29" s="3" t="s">
        <v>4</v>
      </c>
      <c r="E29" s="48">
        <v>100</v>
      </c>
      <c r="F29" s="32"/>
      <c r="G29" s="43">
        <f t="shared" si="1"/>
        <v>0</v>
      </c>
    </row>
    <row r="30" spans="1:7" x14ac:dyDescent="0.25">
      <c r="A30" s="35">
        <v>24</v>
      </c>
      <c r="B30" s="3" t="s">
        <v>34</v>
      </c>
      <c r="C30" s="27" t="s">
        <v>72</v>
      </c>
      <c r="D30" s="3" t="s">
        <v>35</v>
      </c>
      <c r="E30" s="48">
        <v>300</v>
      </c>
      <c r="F30" s="32"/>
      <c r="G30" s="43">
        <f t="shared" si="1"/>
        <v>0</v>
      </c>
    </row>
    <row r="31" spans="1:7" x14ac:dyDescent="0.25">
      <c r="A31" s="35">
        <v>25</v>
      </c>
      <c r="B31" s="26" t="s">
        <v>58</v>
      </c>
      <c r="C31" s="27" t="s">
        <v>72</v>
      </c>
      <c r="D31" s="3" t="s">
        <v>35</v>
      </c>
      <c r="E31" s="48">
        <v>40</v>
      </c>
      <c r="F31" s="32"/>
      <c r="G31" s="43">
        <f t="shared" si="1"/>
        <v>0</v>
      </c>
    </row>
    <row r="32" spans="1:7" x14ac:dyDescent="0.25">
      <c r="A32" s="35">
        <v>26</v>
      </c>
      <c r="B32" s="26" t="s">
        <v>68</v>
      </c>
      <c r="C32" s="27" t="s">
        <v>72</v>
      </c>
      <c r="D32" s="3" t="s">
        <v>35</v>
      </c>
      <c r="E32" s="48">
        <v>40</v>
      </c>
      <c r="F32" s="32"/>
      <c r="G32" s="43">
        <f t="shared" si="1"/>
        <v>0</v>
      </c>
    </row>
    <row r="33" spans="1:8" x14ac:dyDescent="0.25">
      <c r="A33" s="35">
        <v>27</v>
      </c>
      <c r="B33" s="26" t="s">
        <v>69</v>
      </c>
      <c r="C33" s="27" t="s">
        <v>72</v>
      </c>
      <c r="D33" s="3" t="s">
        <v>35</v>
      </c>
      <c r="E33" s="48">
        <v>40</v>
      </c>
      <c r="F33" s="32"/>
      <c r="G33" s="43">
        <f t="shared" si="1"/>
        <v>0</v>
      </c>
    </row>
    <row r="34" spans="1:8" x14ac:dyDescent="0.25">
      <c r="A34" s="35">
        <v>28</v>
      </c>
      <c r="B34" s="26" t="s">
        <v>70</v>
      </c>
      <c r="C34" s="27" t="s">
        <v>72</v>
      </c>
      <c r="D34" s="3" t="s">
        <v>35</v>
      </c>
      <c r="E34" s="48">
        <v>40</v>
      </c>
      <c r="F34" s="32"/>
      <c r="G34" s="43">
        <f t="shared" si="1"/>
        <v>0</v>
      </c>
    </row>
    <row r="35" spans="1:8" x14ac:dyDescent="0.25">
      <c r="A35" s="35">
        <v>29</v>
      </c>
      <c r="B35" s="3" t="s">
        <v>36</v>
      </c>
      <c r="C35" s="27" t="s">
        <v>72</v>
      </c>
      <c r="D35" s="3" t="s">
        <v>4</v>
      </c>
      <c r="E35" s="48">
        <v>200</v>
      </c>
      <c r="F35" s="29"/>
      <c r="G35" s="43">
        <f t="shared" si="1"/>
        <v>0</v>
      </c>
    </row>
    <row r="36" spans="1:8" x14ac:dyDescent="0.25">
      <c r="A36" s="35">
        <v>30</v>
      </c>
      <c r="B36" s="3" t="s">
        <v>99</v>
      </c>
      <c r="C36" s="27" t="s">
        <v>72</v>
      </c>
      <c r="D36" s="3" t="s">
        <v>4</v>
      </c>
      <c r="E36" s="48">
        <v>180</v>
      </c>
      <c r="F36" s="29"/>
      <c r="G36" s="43">
        <f t="shared" si="1"/>
        <v>0</v>
      </c>
    </row>
    <row r="37" spans="1:8" ht="22.5" x14ac:dyDescent="0.25">
      <c r="A37" s="35">
        <v>31</v>
      </c>
      <c r="B37" s="26" t="s">
        <v>96</v>
      </c>
      <c r="C37" s="27" t="s">
        <v>72</v>
      </c>
      <c r="D37" s="3" t="s">
        <v>35</v>
      </c>
      <c r="E37" s="48">
        <v>200</v>
      </c>
      <c r="F37" s="29"/>
      <c r="G37" s="43">
        <f t="shared" si="1"/>
        <v>0</v>
      </c>
    </row>
    <row r="38" spans="1:8" ht="22.5" x14ac:dyDescent="0.25">
      <c r="A38" s="35">
        <v>32</v>
      </c>
      <c r="B38" s="26" t="s">
        <v>37</v>
      </c>
      <c r="C38" s="27" t="s">
        <v>72</v>
      </c>
      <c r="D38" s="3" t="s">
        <v>35</v>
      </c>
      <c r="E38" s="48">
        <v>200</v>
      </c>
      <c r="F38" s="29"/>
      <c r="G38" s="43">
        <f t="shared" si="1"/>
        <v>0</v>
      </c>
    </row>
    <row r="39" spans="1:8" ht="22.5" x14ac:dyDescent="0.25">
      <c r="A39" s="35">
        <v>33</v>
      </c>
      <c r="B39" s="40" t="s">
        <v>38</v>
      </c>
      <c r="C39" s="3" t="s">
        <v>103</v>
      </c>
      <c r="D39" s="3" t="s">
        <v>4</v>
      </c>
      <c r="E39" s="48">
        <v>15000</v>
      </c>
      <c r="F39" s="29"/>
      <c r="G39" s="43">
        <f t="shared" si="1"/>
        <v>0</v>
      </c>
      <c r="H39" s="24"/>
    </row>
    <row r="40" spans="1:8" ht="22.5" x14ac:dyDescent="0.25">
      <c r="A40" s="35">
        <v>34</v>
      </c>
      <c r="B40" s="40" t="s">
        <v>39</v>
      </c>
      <c r="C40" s="3" t="s">
        <v>103</v>
      </c>
      <c r="D40" s="3" t="s">
        <v>4</v>
      </c>
      <c r="E40" s="48">
        <v>13000</v>
      </c>
      <c r="F40" s="29"/>
      <c r="G40" s="43">
        <f>E40*F40</f>
        <v>0</v>
      </c>
      <c r="H40" s="24"/>
    </row>
    <row r="41" spans="1:8" ht="22.5" x14ac:dyDescent="0.25">
      <c r="A41" s="35">
        <v>35</v>
      </c>
      <c r="B41" s="3" t="s">
        <v>40</v>
      </c>
      <c r="C41" s="3" t="s">
        <v>103</v>
      </c>
      <c r="D41" s="3" t="s">
        <v>35</v>
      </c>
      <c r="E41" s="48">
        <v>2000</v>
      </c>
      <c r="F41" s="29"/>
      <c r="G41" s="43">
        <f t="shared" si="1"/>
        <v>0</v>
      </c>
    </row>
    <row r="42" spans="1:8" x14ac:dyDescent="0.25">
      <c r="A42" s="35">
        <v>36</v>
      </c>
      <c r="B42" s="3" t="s">
        <v>41</v>
      </c>
      <c r="C42" s="27" t="s">
        <v>72</v>
      </c>
      <c r="D42" s="3" t="s">
        <v>4</v>
      </c>
      <c r="E42" s="48">
        <v>50</v>
      </c>
      <c r="F42" s="39"/>
      <c r="G42" s="43">
        <f t="shared" si="1"/>
        <v>0</v>
      </c>
    </row>
    <row r="43" spans="1:8" ht="22.5" x14ac:dyDescent="0.25">
      <c r="A43" s="35">
        <v>37</v>
      </c>
      <c r="B43" s="3" t="s">
        <v>42</v>
      </c>
      <c r="C43" s="27" t="s">
        <v>72</v>
      </c>
      <c r="D43" s="3" t="s">
        <v>35</v>
      </c>
      <c r="E43" s="48">
        <v>50</v>
      </c>
      <c r="F43" s="39"/>
      <c r="G43" s="43">
        <f t="shared" si="1"/>
        <v>0</v>
      </c>
    </row>
    <row r="44" spans="1:8" x14ac:dyDescent="0.25">
      <c r="A44" s="35">
        <v>38</v>
      </c>
      <c r="B44" s="3" t="s">
        <v>100</v>
      </c>
      <c r="C44" s="27" t="s">
        <v>72</v>
      </c>
      <c r="D44" s="3" t="s">
        <v>4</v>
      </c>
      <c r="E44" s="48">
        <v>300</v>
      </c>
      <c r="F44" s="39"/>
      <c r="G44" s="43">
        <f t="shared" si="1"/>
        <v>0</v>
      </c>
    </row>
    <row r="45" spans="1:8" x14ac:dyDescent="0.25">
      <c r="A45" s="35">
        <v>39</v>
      </c>
      <c r="B45" s="3" t="s">
        <v>43</v>
      </c>
      <c r="C45" s="27" t="s">
        <v>72</v>
      </c>
      <c r="D45" s="3" t="s">
        <v>4</v>
      </c>
      <c r="E45" s="48">
        <v>200</v>
      </c>
      <c r="F45" s="29"/>
      <c r="G45" s="43">
        <f t="shared" si="1"/>
        <v>0</v>
      </c>
    </row>
    <row r="46" spans="1:8" x14ac:dyDescent="0.25">
      <c r="A46" s="35">
        <v>40</v>
      </c>
      <c r="B46" s="3" t="s">
        <v>9</v>
      </c>
      <c r="C46" s="27" t="s">
        <v>72</v>
      </c>
      <c r="D46" s="3" t="s">
        <v>4</v>
      </c>
      <c r="E46" s="48">
        <v>200</v>
      </c>
      <c r="F46" s="29"/>
      <c r="G46" s="43">
        <f t="shared" si="1"/>
        <v>0</v>
      </c>
    </row>
    <row r="47" spans="1:8" x14ac:dyDescent="0.25">
      <c r="A47" s="35">
        <v>41</v>
      </c>
      <c r="B47" s="3" t="s">
        <v>44</v>
      </c>
      <c r="C47" s="27" t="s">
        <v>72</v>
      </c>
      <c r="D47" s="3" t="s">
        <v>4</v>
      </c>
      <c r="E47" s="48">
        <v>150</v>
      </c>
      <c r="F47" s="29"/>
      <c r="G47" s="43">
        <f t="shared" si="1"/>
        <v>0</v>
      </c>
    </row>
    <row r="48" spans="1:8" ht="22.5" x14ac:dyDescent="0.25">
      <c r="A48" s="35">
        <v>42</v>
      </c>
      <c r="B48" s="26" t="s">
        <v>59</v>
      </c>
      <c r="C48" s="27" t="s">
        <v>72</v>
      </c>
      <c r="D48" s="3" t="s">
        <v>35</v>
      </c>
      <c r="E48" s="48">
        <v>20</v>
      </c>
      <c r="F48" s="39"/>
      <c r="G48" s="43">
        <f t="shared" si="1"/>
        <v>0</v>
      </c>
    </row>
    <row r="49" spans="1:7" x14ac:dyDescent="0.25">
      <c r="A49" s="35">
        <v>43</v>
      </c>
      <c r="B49" s="3" t="s">
        <v>45</v>
      </c>
      <c r="C49" s="27" t="s">
        <v>72</v>
      </c>
      <c r="D49" s="3" t="s">
        <v>4</v>
      </c>
      <c r="E49" s="48">
        <v>700</v>
      </c>
      <c r="F49" s="29"/>
      <c r="G49" s="43">
        <f t="shared" si="1"/>
        <v>0</v>
      </c>
    </row>
    <row r="50" spans="1:7" x14ac:dyDescent="0.25">
      <c r="A50" s="35">
        <v>44</v>
      </c>
      <c r="B50" s="3" t="s">
        <v>10</v>
      </c>
      <c r="C50" s="27" t="s">
        <v>73</v>
      </c>
      <c r="D50" s="3" t="s">
        <v>4</v>
      </c>
      <c r="E50" s="48">
        <v>700</v>
      </c>
      <c r="F50" s="29"/>
      <c r="G50" s="43">
        <f t="shared" si="1"/>
        <v>0</v>
      </c>
    </row>
    <row r="51" spans="1:7" x14ac:dyDescent="0.25">
      <c r="A51" s="35">
        <v>45</v>
      </c>
      <c r="B51" s="3" t="s">
        <v>46</v>
      </c>
      <c r="C51" s="27" t="s">
        <v>72</v>
      </c>
      <c r="D51" s="3" t="s">
        <v>4</v>
      </c>
      <c r="E51" s="48">
        <v>600</v>
      </c>
      <c r="F51" s="29"/>
      <c r="G51" s="43">
        <f t="shared" si="1"/>
        <v>0</v>
      </c>
    </row>
    <row r="52" spans="1:7" x14ac:dyDescent="0.25">
      <c r="A52" s="35">
        <v>46</v>
      </c>
      <c r="B52" s="3" t="s">
        <v>47</v>
      </c>
      <c r="C52" s="3" t="s">
        <v>102</v>
      </c>
      <c r="D52" s="3" t="s">
        <v>4</v>
      </c>
      <c r="E52" s="48">
        <v>700</v>
      </c>
      <c r="F52" s="29"/>
      <c r="G52" s="43">
        <f t="shared" si="1"/>
        <v>0</v>
      </c>
    </row>
    <row r="53" spans="1:7" x14ac:dyDescent="0.25">
      <c r="A53" s="35">
        <v>47</v>
      </c>
      <c r="B53" s="3" t="s">
        <v>11</v>
      </c>
      <c r="C53" s="27" t="s">
        <v>72</v>
      </c>
      <c r="D53" s="3" t="s">
        <v>4</v>
      </c>
      <c r="E53" s="48">
        <v>200</v>
      </c>
      <c r="F53" s="29"/>
      <c r="G53" s="43">
        <f t="shared" si="1"/>
        <v>0</v>
      </c>
    </row>
    <row r="54" spans="1:7" x14ac:dyDescent="0.25">
      <c r="A54" s="35">
        <v>48</v>
      </c>
      <c r="B54" s="3" t="s">
        <v>48</v>
      </c>
      <c r="C54" s="27" t="s">
        <v>72</v>
      </c>
      <c r="D54" s="3" t="s">
        <v>4</v>
      </c>
      <c r="E54" s="48">
        <v>200</v>
      </c>
      <c r="F54" s="29"/>
      <c r="G54" s="43">
        <f t="shared" si="1"/>
        <v>0</v>
      </c>
    </row>
    <row r="55" spans="1:7" x14ac:dyDescent="0.25">
      <c r="A55" s="35">
        <v>49</v>
      </c>
      <c r="B55" s="3" t="s">
        <v>12</v>
      </c>
      <c r="C55" s="27" t="s">
        <v>72</v>
      </c>
      <c r="D55" s="3" t="s">
        <v>4</v>
      </c>
      <c r="E55" s="48">
        <v>100</v>
      </c>
      <c r="F55" s="29"/>
      <c r="G55" s="43">
        <f t="shared" si="1"/>
        <v>0</v>
      </c>
    </row>
    <row r="56" spans="1:7" ht="22.5" x14ac:dyDescent="0.25">
      <c r="A56" s="35">
        <v>50</v>
      </c>
      <c r="B56" s="41" t="s">
        <v>49</v>
      </c>
      <c r="C56" s="27" t="s">
        <v>72</v>
      </c>
      <c r="D56" s="41" t="s">
        <v>4</v>
      </c>
      <c r="E56" s="51">
        <v>150</v>
      </c>
      <c r="F56" s="41"/>
      <c r="G56" s="44">
        <f t="shared" si="1"/>
        <v>0</v>
      </c>
    </row>
    <row r="57" spans="1:7" ht="22.5" x14ac:dyDescent="0.25">
      <c r="A57" s="35">
        <v>51</v>
      </c>
      <c r="B57" s="3" t="s">
        <v>50</v>
      </c>
      <c r="C57" s="3" t="s">
        <v>104</v>
      </c>
      <c r="D57" s="3" t="s">
        <v>4</v>
      </c>
      <c r="E57" s="48">
        <v>1500</v>
      </c>
      <c r="F57" s="29"/>
      <c r="G57" s="43">
        <f t="shared" si="1"/>
        <v>0</v>
      </c>
    </row>
    <row r="58" spans="1:7" ht="22.5" x14ac:dyDescent="0.25">
      <c r="A58" s="35">
        <v>52</v>
      </c>
      <c r="B58" s="3" t="s">
        <v>51</v>
      </c>
      <c r="C58" s="3" t="s">
        <v>104</v>
      </c>
      <c r="D58" s="3" t="s">
        <v>35</v>
      </c>
      <c r="E58" s="50">
        <v>2000</v>
      </c>
      <c r="F58" s="29"/>
      <c r="G58" s="43">
        <f t="shared" si="1"/>
        <v>0</v>
      </c>
    </row>
    <row r="59" spans="1:7" ht="33.75" x14ac:dyDescent="0.25">
      <c r="A59" s="35">
        <v>53</v>
      </c>
      <c r="B59" s="26" t="s">
        <v>60</v>
      </c>
      <c r="C59" s="3" t="s">
        <v>104</v>
      </c>
      <c r="D59" s="3" t="s">
        <v>35</v>
      </c>
      <c r="E59" s="48">
        <v>50</v>
      </c>
      <c r="F59" s="29"/>
      <c r="G59" s="43">
        <f>E59*F59</f>
        <v>0</v>
      </c>
    </row>
    <row r="60" spans="1:7" ht="22.5" x14ac:dyDescent="0.25">
      <c r="A60" s="35">
        <v>54</v>
      </c>
      <c r="B60" s="3" t="s">
        <v>13</v>
      </c>
      <c r="C60" s="3" t="s">
        <v>104</v>
      </c>
      <c r="D60" s="3" t="s">
        <v>35</v>
      </c>
      <c r="E60" s="48">
        <v>200</v>
      </c>
      <c r="F60" s="29"/>
      <c r="G60" s="43">
        <f t="shared" si="1"/>
        <v>0</v>
      </c>
    </row>
    <row r="61" spans="1:7" ht="22.5" x14ac:dyDescent="0.25">
      <c r="A61" s="35">
        <v>55</v>
      </c>
      <c r="B61" s="3" t="s">
        <v>52</v>
      </c>
      <c r="C61" s="3" t="s">
        <v>104</v>
      </c>
      <c r="D61" s="3" t="s">
        <v>5</v>
      </c>
      <c r="E61" s="48">
        <v>150</v>
      </c>
      <c r="F61" s="29"/>
      <c r="G61" s="43">
        <f t="shared" si="1"/>
        <v>0</v>
      </c>
    </row>
    <row r="62" spans="1:7" ht="23.25" thickBot="1" x14ac:dyDescent="0.3">
      <c r="A62" s="35">
        <v>56</v>
      </c>
      <c r="B62" s="37" t="s">
        <v>53</v>
      </c>
      <c r="C62" s="37" t="s">
        <v>104</v>
      </c>
      <c r="D62" s="37" t="s">
        <v>54</v>
      </c>
      <c r="E62" s="49">
        <v>200</v>
      </c>
      <c r="F62" s="38"/>
      <c r="G62" s="45">
        <f t="shared" si="1"/>
        <v>0</v>
      </c>
    </row>
    <row r="63" spans="1:7" ht="15.75" thickBot="1" x14ac:dyDescent="0.3">
      <c r="A63" s="64"/>
      <c r="B63" s="64"/>
      <c r="C63" s="64"/>
      <c r="D63" s="64"/>
      <c r="E63" s="64"/>
      <c r="F63" s="60" t="s">
        <v>61</v>
      </c>
      <c r="G63" s="2">
        <f>SUM(G16:G62)</f>
        <v>0</v>
      </c>
    </row>
    <row r="64" spans="1:7" ht="15.75" thickBot="1" x14ac:dyDescent="0.3">
      <c r="A64" s="64"/>
      <c r="B64" s="64"/>
      <c r="C64" s="64"/>
      <c r="D64" s="64"/>
      <c r="E64" s="64"/>
      <c r="F64" s="60" t="s">
        <v>63</v>
      </c>
      <c r="G64" s="2">
        <f>G63*24/100</f>
        <v>0</v>
      </c>
    </row>
    <row r="65" spans="1:7" ht="15.75" thickBot="1" x14ac:dyDescent="0.3">
      <c r="A65" s="64"/>
      <c r="B65" s="64"/>
      <c r="C65" s="64"/>
      <c r="D65" s="64"/>
      <c r="E65" s="64"/>
      <c r="F65" s="60" t="s">
        <v>62</v>
      </c>
      <c r="G65" s="2">
        <f>SUM(G63:G64)</f>
        <v>0</v>
      </c>
    </row>
    <row r="66" spans="1:7" x14ac:dyDescent="0.25">
      <c r="A66" s="57"/>
      <c r="B66" s="57"/>
      <c r="C66" s="57"/>
      <c r="D66" s="57"/>
      <c r="E66" s="57"/>
      <c r="F66" s="57"/>
      <c r="G66" s="57"/>
    </row>
    <row r="67" spans="1:7" ht="15.75" thickBot="1" x14ac:dyDescent="0.3">
      <c r="A67" s="57"/>
      <c r="B67" s="57"/>
      <c r="C67" s="57"/>
      <c r="D67" s="57"/>
      <c r="E67" s="57"/>
      <c r="F67" s="57"/>
      <c r="G67" s="57"/>
    </row>
    <row r="68" spans="1:7" ht="23.25" customHeight="1" thickBot="1" x14ac:dyDescent="0.3">
      <c r="A68" s="57"/>
      <c r="B68" s="77" t="s">
        <v>105</v>
      </c>
      <c r="C68" s="78"/>
      <c r="D68" s="53">
        <f>G63+G12</f>
        <v>0</v>
      </c>
      <c r="E68" s="56"/>
      <c r="F68" s="57"/>
      <c r="G68" s="57"/>
    </row>
    <row r="69" spans="1:7" ht="15.75" thickBot="1" x14ac:dyDescent="0.3">
      <c r="A69" s="57"/>
      <c r="B69" s="75" t="s">
        <v>64</v>
      </c>
      <c r="C69" s="76"/>
      <c r="D69" s="53">
        <f>G64+G13</f>
        <v>0</v>
      </c>
      <c r="E69" s="56"/>
      <c r="F69" s="57"/>
      <c r="G69" s="57"/>
    </row>
    <row r="70" spans="1:7" ht="15.75" thickBot="1" x14ac:dyDescent="0.3">
      <c r="A70" s="57"/>
      <c r="B70" s="73" t="s">
        <v>71</v>
      </c>
      <c r="C70" s="74"/>
      <c r="D70" s="53">
        <f>D69+D68</f>
        <v>0</v>
      </c>
      <c r="E70" s="52"/>
      <c r="F70" s="57"/>
      <c r="G70" s="57"/>
    </row>
    <row r="71" spans="1:7" x14ac:dyDescent="0.25">
      <c r="E71" s="55"/>
    </row>
    <row r="72" spans="1:7" x14ac:dyDescent="0.25">
      <c r="E72" s="55"/>
    </row>
  </sheetData>
  <mergeCells count="6">
    <mergeCell ref="A1:G1"/>
    <mergeCell ref="A63:E65"/>
    <mergeCell ref="A12:E14"/>
    <mergeCell ref="B70:C70"/>
    <mergeCell ref="B69:C69"/>
    <mergeCell ref="B68:C6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workbookViewId="0">
      <selection activeCell="E21" sqref="E21"/>
    </sheetView>
  </sheetViews>
  <sheetFormatPr defaultRowHeight="15" x14ac:dyDescent="0.25"/>
  <cols>
    <col min="2" max="2" width="17.42578125" customWidth="1"/>
    <col min="3" max="3" width="18.85546875" customWidth="1"/>
    <col min="4" max="4" width="17.5703125" customWidth="1"/>
    <col min="5" max="5" width="32.140625" customWidth="1"/>
  </cols>
  <sheetData>
    <row r="1" spans="1:5" ht="15.75" thickBot="1" x14ac:dyDescent="0.3">
      <c r="A1" s="5" t="s">
        <v>74</v>
      </c>
      <c r="B1" s="6" t="s">
        <v>75</v>
      </c>
      <c r="C1" s="6" t="s">
        <v>66</v>
      </c>
      <c r="D1" s="6" t="s">
        <v>76</v>
      </c>
      <c r="E1" s="7" t="s">
        <v>77</v>
      </c>
    </row>
    <row r="2" spans="1:5" x14ac:dyDescent="0.25">
      <c r="A2" s="82" t="s">
        <v>78</v>
      </c>
      <c r="B2" s="4" t="s">
        <v>79</v>
      </c>
      <c r="C2" s="85">
        <v>410986.65</v>
      </c>
      <c r="D2" s="85">
        <v>88965.6</v>
      </c>
      <c r="E2" s="85">
        <f>D2+C2</f>
        <v>499952.25</v>
      </c>
    </row>
    <row r="3" spans="1:5" x14ac:dyDescent="0.25">
      <c r="A3" s="83"/>
      <c r="B3" s="4" t="s">
        <v>80</v>
      </c>
      <c r="C3" s="86"/>
      <c r="D3" s="86"/>
      <c r="E3" s="86"/>
    </row>
    <row r="4" spans="1:5" x14ac:dyDescent="0.25">
      <c r="A4" s="83"/>
      <c r="B4" s="4" t="s">
        <v>81</v>
      </c>
      <c r="C4" s="86"/>
      <c r="D4" s="86"/>
      <c r="E4" s="86"/>
    </row>
    <row r="5" spans="1:5" x14ac:dyDescent="0.25">
      <c r="A5" s="83"/>
      <c r="B5" s="4" t="s">
        <v>82</v>
      </c>
      <c r="C5" s="86"/>
      <c r="D5" s="86"/>
      <c r="E5" s="86"/>
    </row>
    <row r="6" spans="1:5" x14ac:dyDescent="0.25">
      <c r="A6" s="83"/>
      <c r="B6" s="4" t="s">
        <v>83</v>
      </c>
      <c r="C6" s="86"/>
      <c r="D6" s="86"/>
      <c r="E6" s="86"/>
    </row>
    <row r="7" spans="1:5" x14ac:dyDescent="0.25">
      <c r="A7" s="83"/>
      <c r="B7" s="4" t="s">
        <v>84</v>
      </c>
      <c r="C7" s="86"/>
      <c r="D7" s="86"/>
      <c r="E7" s="86"/>
    </row>
    <row r="8" spans="1:5" ht="15.75" thickBot="1" x14ac:dyDescent="0.3">
      <c r="A8" s="84"/>
      <c r="B8" s="1" t="s">
        <v>85</v>
      </c>
      <c r="C8" s="87"/>
      <c r="D8" s="87"/>
      <c r="E8" s="87"/>
    </row>
    <row r="9" spans="1:5" ht="21" customHeight="1" thickBot="1" x14ac:dyDescent="0.3">
      <c r="A9" s="8" t="s">
        <v>86</v>
      </c>
      <c r="B9" s="9" t="s">
        <v>87</v>
      </c>
      <c r="C9" s="10">
        <v>124335.25</v>
      </c>
      <c r="D9" s="10">
        <v>23891.46</v>
      </c>
      <c r="E9" s="11">
        <v>148226.71</v>
      </c>
    </row>
    <row r="10" spans="1:5" ht="15.75" thickBot="1" x14ac:dyDescent="0.3">
      <c r="A10" s="8" t="s">
        <v>88</v>
      </c>
      <c r="B10" s="9" t="s">
        <v>87</v>
      </c>
      <c r="C10" s="10">
        <v>98956.5</v>
      </c>
      <c r="D10" s="10">
        <v>19435.86</v>
      </c>
      <c r="E10" s="11">
        <v>118392.36</v>
      </c>
    </row>
    <row r="11" spans="1:5" x14ac:dyDescent="0.25">
      <c r="A11" s="82" t="s">
        <v>89</v>
      </c>
      <c r="B11" s="12" t="s">
        <v>90</v>
      </c>
      <c r="C11" s="88">
        <v>95358</v>
      </c>
      <c r="D11" s="91">
        <v>21301.919999999998</v>
      </c>
      <c r="E11" s="85">
        <v>116659.92</v>
      </c>
    </row>
    <row r="12" spans="1:5" x14ac:dyDescent="0.25">
      <c r="A12" s="83"/>
      <c r="B12" s="13" t="s">
        <v>91</v>
      </c>
      <c r="C12" s="89"/>
      <c r="D12" s="92"/>
      <c r="E12" s="86"/>
    </row>
    <row r="13" spans="1:5" ht="15.75" thickBot="1" x14ac:dyDescent="0.3">
      <c r="A13" s="84"/>
      <c r="B13" s="14" t="s">
        <v>92</v>
      </c>
      <c r="C13" s="90"/>
      <c r="D13" s="93"/>
      <c r="E13" s="87"/>
    </row>
    <row r="14" spans="1:5" ht="15.75" thickBot="1" x14ac:dyDescent="0.3">
      <c r="A14" s="8" t="s">
        <v>93</v>
      </c>
      <c r="B14" s="15" t="s">
        <v>94</v>
      </c>
      <c r="C14" s="16">
        <v>28745</v>
      </c>
      <c r="D14" s="16">
        <v>5673</v>
      </c>
      <c r="E14" s="11">
        <v>34418</v>
      </c>
    </row>
    <row r="15" spans="1:5" ht="15.75" thickBot="1" x14ac:dyDescent="0.3">
      <c r="A15" s="17" t="s">
        <v>95</v>
      </c>
      <c r="B15" s="18">
        <v>1729698</v>
      </c>
      <c r="C15" s="19">
        <v>4842.5</v>
      </c>
      <c r="D15" s="10">
        <v>1028.0999999999999</v>
      </c>
      <c r="E15" s="11">
        <v>5870.6</v>
      </c>
    </row>
    <row r="16" spans="1:5" x14ac:dyDescent="0.25">
      <c r="C16" s="79">
        <f>SUM(C2:C15)</f>
        <v>763223.9</v>
      </c>
      <c r="E16" s="20">
        <f>E15+E14+E11+E10+E9+E2</f>
        <v>923519.84</v>
      </c>
    </row>
    <row r="17" spans="3:4" x14ac:dyDescent="0.25">
      <c r="C17" s="80"/>
    </row>
    <row r="18" spans="3:4" x14ac:dyDescent="0.25">
      <c r="C18" s="80"/>
    </row>
    <row r="19" spans="3:4" x14ac:dyDescent="0.25">
      <c r="C19" s="80"/>
    </row>
    <row r="20" spans="3:4" x14ac:dyDescent="0.25">
      <c r="C20" s="80"/>
    </row>
    <row r="21" spans="3:4" x14ac:dyDescent="0.25">
      <c r="C21" s="80"/>
    </row>
    <row r="22" spans="3:4" ht="15.75" thickBot="1" x14ac:dyDescent="0.3">
      <c r="C22" s="81"/>
      <c r="D22" s="20">
        <f>SUM(D2:D21)</f>
        <v>160295.93999999997</v>
      </c>
    </row>
  </sheetData>
  <mergeCells count="9">
    <mergeCell ref="C16:C22"/>
    <mergeCell ref="A2:A8"/>
    <mergeCell ref="C2:C8"/>
    <mergeCell ref="D2:D8"/>
    <mergeCell ref="E2:E8"/>
    <mergeCell ref="A11:A13"/>
    <mergeCell ref="C11:C13"/>
    <mergeCell ref="D11:D13"/>
    <mergeCell ref="E11:E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2</vt:i4>
      </vt:variant>
    </vt:vector>
  </HeadingPairs>
  <TitlesOfParts>
    <vt:vector size="2" baseType="lpstr">
      <vt:lpstr>ΟΜΑΔΑ 12</vt:lpstr>
      <vt:lpstr>Φύλλο3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2025-10-29T12:02:57Z</cp:lastPrinted>
  <dcterms:created xsi:type="dcterms:W3CDTF">2023-06-12T04:33:27Z</dcterms:created>
  <dcterms:modified xsi:type="dcterms:W3CDTF">2025-10-31T08:15:55Z</dcterms:modified>
</cp:coreProperties>
</file>