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11" sheetId="11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1" l="1"/>
  <c r="G26" i="11"/>
  <c r="G25" i="11"/>
  <c r="G24" i="11"/>
  <c r="G23" i="11"/>
  <c r="G22" i="11"/>
  <c r="G21" i="11"/>
  <c r="G20" i="11"/>
  <c r="G19" i="11"/>
  <c r="G18" i="11"/>
  <c r="G17" i="11"/>
  <c r="G16" i="11"/>
  <c r="G15" i="11"/>
  <c r="G28" i="11" s="1"/>
  <c r="G10" i="11"/>
  <c r="G9" i="11"/>
  <c r="G8" i="11"/>
  <c r="G7" i="11"/>
  <c r="G6" i="11"/>
  <c r="G5" i="11"/>
  <c r="G4" i="11"/>
  <c r="G3" i="11"/>
  <c r="G11" i="11" s="1"/>
  <c r="G12" i="11" s="1"/>
  <c r="G13" i="11" s="1"/>
  <c r="G29" i="11" l="1"/>
  <c r="D33" i="11"/>
  <c r="G30" i="11" l="1"/>
  <c r="D35" i="11" s="1"/>
  <c r="D34" i="11"/>
  <c r="D22" i="17" l="1"/>
  <c r="C16" i="17" l="1"/>
  <c r="E16" i="17"/>
  <c r="E2" i="17"/>
</calcChain>
</file>

<file path=xl/sharedStrings.xml><?xml version="1.0" encoding="utf-8"?>
<sst xmlns="http://schemas.openxmlformats.org/spreadsheetml/2006/main" count="111" uniqueCount="66">
  <si>
    <t>Α/Α</t>
  </si>
  <si>
    <t>Μ/Μ</t>
  </si>
  <si>
    <t>ΣΥΝΟΛΙΚΗ ΠΟΣΟΤΗΤΑ</t>
  </si>
  <si>
    <t>ΤΙΜΗ ΜΟΝΑΔΑΣ</t>
  </si>
  <si>
    <t>ΣΥΝΟΛΟ</t>
  </si>
  <si>
    <t>Τεμάχιο</t>
  </si>
  <si>
    <t>Κυτίο</t>
  </si>
  <si>
    <t xml:space="preserve">ΦΠΑ 6% </t>
  </si>
  <si>
    <t>Γάντια μιας χρήσης (κουτί 100 τεμάχια από γάντια)</t>
  </si>
  <si>
    <t>ΑΝΑΛΥΤΙΚΗ ΠΕΡΙΓΡΑΦΗ ΕΙΔΟΥΣ ME ΦΠΑ 6%</t>
  </si>
  <si>
    <t>Υγρό κρεμοσάπουνο χεριών (4lt)</t>
  </si>
  <si>
    <t xml:space="preserve">ΚΑΘΑΡΟ ΠΟΣΟ </t>
  </si>
  <si>
    <t xml:space="preserve"> ΣΥΝΟΛΟ</t>
  </si>
  <si>
    <t>ΑΝΑΛΥΤΙΚΗ ΠΕΡΙΓΡΑΦΗ ΕΙΔΟΥΣ ME ΦΠΑ 24%</t>
  </si>
  <si>
    <t>Απορροφητικό πανί (τύπου WΕΤΕX) NO 2</t>
  </si>
  <si>
    <t>Χαρτί υγείας 120gr/συσκ. 10 τεμ.</t>
  </si>
  <si>
    <t>Χαρτί κουζίνας  800γρ/ ρολό, επαγγελματικό</t>
  </si>
  <si>
    <t xml:space="preserve">ΦΠΑ 24% </t>
  </si>
  <si>
    <t>ΦΠΑ 6 &amp; 24%</t>
  </si>
  <si>
    <t>ΚΑΘΑΡΗ ΑΞΙΑ</t>
  </si>
  <si>
    <t>39830000-9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</si>
  <si>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</si>
  <si>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</si>
  <si>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</si>
  <si>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</si>
  <si>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</si>
  <si>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</si>
  <si>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</si>
  <si>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</si>
  <si>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</si>
  <si>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</si>
  <si>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</si>
  <si>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</si>
  <si>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</si>
  <si>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</si>
  <si>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</si>
  <si>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</si>
  <si>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</si>
  <si>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</si>
  <si>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</si>
  <si>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</si>
  <si>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</si>
  <si>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</si>
  <si>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Αλκοολούχος λοσιόν  με περιεκτικότητα  αλκοόλης 93 βαθμών και άνω 410 ml ως 500 ml</t>
  </si>
  <si>
    <t>Αντισηπτικό σπρέι (τύπου DETTOL), συσκευασία 400-500 ml για εξουδετέρωση  βακτηριδίων, ιών &amp; μυκήτων σε επιφάνειες καθημερινής χρήσης, με περιεκτικότητα αλκοόλης 70% και άνω</t>
  </si>
  <si>
    <t>Απολυμαντικό Επιφανειών καθημερινής χρήσης Βιοκτόνο, Ιοκτόνο περίπου 500 ml</t>
  </si>
  <si>
    <t>Υγρό  σαπούνι χεριών αντιβακτηριδιακό 250 ml ενδεικτικού τύπου dettol</t>
  </si>
  <si>
    <t>Υγρό  σαπούνι χεριών αντιβακτηριδιακό 4 λίτρων</t>
  </si>
  <si>
    <t>Χλωρίνη παχύρευστη 2lt (καθαριστική και απολυμαντική δράση)</t>
  </si>
  <si>
    <t>Κουβάς στίφτης 13 λίτρων</t>
  </si>
  <si>
    <t>Σακούλες απορριμμάτων με κορδόνι μεγάλες 52χ75 cm (συσκευασία  10 τεμαχίων)</t>
  </si>
  <si>
    <t>Σακούλες απορριμμάτων με κορδόνι μικρές  45χ55 cm (συσκευασία  20 τεμαχίων)</t>
  </si>
  <si>
    <t>Σφουγγάρι κουζίνας πιάτων</t>
  </si>
  <si>
    <t>Σφουγγαρίστρα  απλή τύπου wettex</t>
  </si>
  <si>
    <t>Υγρό γενικού καθαρισμού (4lt)</t>
  </si>
  <si>
    <t>Υγρό πιάτων (4lt)</t>
  </si>
  <si>
    <t>Υγρό καθαρισμού τζαμιών  συσκ. 4lt</t>
  </si>
  <si>
    <t>Χειροπετσέτες ρολό 400 gr  μαλακή λευκή (κιβώτιο 12 τμχ)</t>
  </si>
  <si>
    <t>ΓΕΝΙΚΟ ΣΥΝΟΛΟ ΚΑΘΑΡΗΣ ΑΞΙΑΣ  ΟΜΑΔΑΣ 11-ΔΗΠΕΘΕ</t>
  </si>
  <si>
    <t>ΣΥΝΟΛΙΚΗ ΔΑΠΑΝΗ ΔΗΠΕΘΕ</t>
  </si>
  <si>
    <t>CPV</t>
  </si>
  <si>
    <t>33631600-8</t>
  </si>
  <si>
    <t>19640000-4</t>
  </si>
  <si>
    <t>33760000-5</t>
  </si>
  <si>
    <r>
      <t xml:space="preserve">Σκούπα χειρός </t>
    </r>
    <r>
      <rPr>
        <b/>
        <sz val="8"/>
        <color rgb="FF000000"/>
        <rFont val="Calibri"/>
        <family val="2"/>
        <charset val="161"/>
        <scheme val="minor"/>
      </rPr>
      <t>(όχι ψάθινη)</t>
    </r>
  </si>
  <si>
    <t xml:space="preserve">ΟΜΑΔΑ 11: ΕΙΔΗ ΚΑΘΑΡΙΟΤΗΤΑΣ ΚΑΙ ΕΥΠΡΕΠΙΣΜΟΥ ΚΟΙΝΩΦΕΛΟΥΣ ΕΠΙΧΕΙΡΗΣΗΣ ΔΗΜΟΤΙΚΟΥ ΠΕΡΙΦΕΡΕΙΑΚΟΥ ΘΕΑΤΡΟΥ  (ΔΗ.ΠΕ.ΘΕ.) ΔΗΜΟΥ ΑΓΡΙΝΙΟΥ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</si>
</sst>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b/>
      <sz val="12"/>
      <color rgb="FF000000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sz val="8"/>
      <color rgb="FF00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8" fillId="0" borderId="6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7" fontId="17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4" fontId="1" fillId="0" borderId="0" xfId="0" applyNumberFormat="1" applyFont="1"/>
    <xf numFmtId="0" fontId="6" fillId="0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9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18" fillId="0" borderId="20" xfId="0" applyNumberFormat="1" applyFont="1" applyBorder="1" applyAlignment="1">
      <alignment horizontal="center" vertical="center" wrapText="1"/>
    </xf>
    <xf numFmtId="0" fontId="18" fillId="0" borderId="21" xfId="0" applyNumberFormat="1" applyFont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19" fillId="5" borderId="17" xfId="0" applyNumberFormat="1" applyFont="1" applyFill="1" applyBorder="1" applyAlignment="1">
      <alignment horizontal="center" vertical="center" wrapText="1"/>
    </xf>
    <xf numFmtId="0" fontId="18" fillId="0" borderId="18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19" fillId="5" borderId="14" xfId="0" applyNumberFormat="1" applyFont="1" applyFill="1" applyBorder="1" applyAlignment="1">
      <alignment horizontal="center" vertical="center" wrapText="1"/>
    </xf>
    <xf numFmtId="0" fontId="18" fillId="0" borderId="15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19" fillId="5" borderId="21" xfId="0" applyNumberFormat="1" applyFont="1" applyFill="1" applyBorder="1" applyAlignment="1">
      <alignment horizontal="center" vertical="center" wrapText="1"/>
    </xf>
    <xf numFmtId="0" fontId="18" fillId="0" borderId="22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8" fillId="4" borderId="11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18" fillId="4" borderId="1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sqref="A1:G1"/>
    </sheetView>
  </sheetViews>
  <sheetFormatPr defaultRowHeight="15" x14ac:dyDescent="0.25"/>
  <cols>
    <col min="1" max="1" width="3.7109375" style="38" bestFit="1" customWidth="1"/>
    <col min="2" max="2" width="29.28515625" style="38" customWidth="1"/>
    <col min="3" max="3" width="9.140625" style="38" bestFit="1" customWidth="1"/>
    <col min="4" max="5" width="9.140625" style="38"/>
    <col min="6" max="6" width="12.5703125" style="38" customWidth="1"/>
    <col min="7" max="16384" width="9.140625" style="38"/>
  </cols>
  <sheetData>
    <row r="1" spans="1:7" ht="67.900000000000006" customHeight="1" thickBot="1" x14ac:dyDescent="0.3">
      <c r="A1" s="67" t="s">
        <v>65</v>
      </c>
      <c r="B1" s="68"/>
      <c r="C1" s="68"/>
      <c r="D1" s="68"/>
      <c r="E1" s="68"/>
      <c r="F1" s="68"/>
      <c r="G1" s="69"/>
    </row>
    <row r="2" spans="1:7" ht="23.25" thickBot="1" x14ac:dyDescent="0.3">
      <c r="A2" s="26" t="s">
        <v>0</v>
      </c>
      <c r="B2" s="27" t="s">
        <v>9</v>
      </c>
      <c r="C2" s="27" t="s">
        <v>60</v>
      </c>
      <c r="D2" s="27" t="s">
        <v>1</v>
      </c>
      <c r="E2" s="35" t="s">
        <v>2</v>
      </c>
      <c r="F2" s="27" t="s">
        <v>3</v>
      </c>
      <c r="G2" s="27" t="s">
        <v>4</v>
      </c>
    </row>
    <row r="3" spans="1:7" s="43" customFormat="1" ht="33.75" x14ac:dyDescent="0.25">
      <c r="A3" s="28">
        <v>1</v>
      </c>
      <c r="B3" s="40" t="s">
        <v>43</v>
      </c>
      <c r="C3" s="22" t="s">
        <v>61</v>
      </c>
      <c r="D3" s="29" t="s">
        <v>5</v>
      </c>
      <c r="E3" s="41">
        <v>15</v>
      </c>
      <c r="F3" s="23"/>
      <c r="G3" s="42">
        <f>E3*F3</f>
        <v>0</v>
      </c>
    </row>
    <row r="4" spans="1:7" s="43" customFormat="1" ht="67.5" x14ac:dyDescent="0.25">
      <c r="A4" s="30">
        <v>2</v>
      </c>
      <c r="B4" s="44" t="s">
        <v>44</v>
      </c>
      <c r="C4" s="2" t="s">
        <v>61</v>
      </c>
      <c r="D4" s="31" t="s">
        <v>5</v>
      </c>
      <c r="E4" s="45">
        <v>15</v>
      </c>
      <c r="F4" s="21"/>
      <c r="G4" s="46">
        <f t="shared" ref="G4:G10" si="0">E4*F4</f>
        <v>0</v>
      </c>
    </row>
    <row r="5" spans="1:7" s="43" customFormat="1" ht="22.5" x14ac:dyDescent="0.25">
      <c r="A5" s="30">
        <v>3</v>
      </c>
      <c r="B5" s="44" t="s">
        <v>45</v>
      </c>
      <c r="C5" s="2" t="s">
        <v>61</v>
      </c>
      <c r="D5" s="31" t="s">
        <v>5</v>
      </c>
      <c r="E5" s="45">
        <v>15</v>
      </c>
      <c r="F5" s="21"/>
      <c r="G5" s="46">
        <f t="shared" si="0"/>
        <v>0</v>
      </c>
    </row>
    <row r="6" spans="1:7" s="43" customFormat="1" ht="22.5" x14ac:dyDescent="0.25">
      <c r="A6" s="30">
        <v>4</v>
      </c>
      <c r="B6" s="44" t="s">
        <v>8</v>
      </c>
      <c r="C6" s="20" t="s">
        <v>20</v>
      </c>
      <c r="D6" s="31" t="s">
        <v>5</v>
      </c>
      <c r="E6" s="45">
        <v>10</v>
      </c>
      <c r="F6" s="21"/>
      <c r="G6" s="46">
        <f t="shared" si="0"/>
        <v>0</v>
      </c>
    </row>
    <row r="7" spans="1:7" s="43" customFormat="1" ht="22.5" x14ac:dyDescent="0.25">
      <c r="A7" s="30">
        <v>5</v>
      </c>
      <c r="B7" s="44" t="s">
        <v>46</v>
      </c>
      <c r="C7" s="2" t="s">
        <v>61</v>
      </c>
      <c r="D7" s="31" t="s">
        <v>5</v>
      </c>
      <c r="E7" s="45">
        <v>20</v>
      </c>
      <c r="F7" s="21"/>
      <c r="G7" s="46">
        <f t="shared" si="0"/>
        <v>0</v>
      </c>
    </row>
    <row r="8" spans="1:7" s="43" customFormat="1" ht="22.5" x14ac:dyDescent="0.25">
      <c r="A8" s="30">
        <v>6</v>
      </c>
      <c r="B8" s="44" t="s">
        <v>47</v>
      </c>
      <c r="C8" s="2" t="s">
        <v>61</v>
      </c>
      <c r="D8" s="31" t="s">
        <v>5</v>
      </c>
      <c r="E8" s="45">
        <v>10</v>
      </c>
      <c r="F8" s="21"/>
      <c r="G8" s="46">
        <f t="shared" si="0"/>
        <v>0</v>
      </c>
    </row>
    <row r="9" spans="1:7" s="43" customFormat="1" x14ac:dyDescent="0.25">
      <c r="A9" s="30">
        <v>7</v>
      </c>
      <c r="B9" s="44" t="s">
        <v>10</v>
      </c>
      <c r="C9" s="20" t="s">
        <v>20</v>
      </c>
      <c r="D9" s="31" t="s">
        <v>5</v>
      </c>
      <c r="E9" s="45">
        <v>10</v>
      </c>
      <c r="F9" s="21"/>
      <c r="G9" s="46">
        <f t="shared" si="0"/>
        <v>0</v>
      </c>
    </row>
    <row r="10" spans="1:7" s="43" customFormat="1" ht="23.25" thickBot="1" x14ac:dyDescent="0.3">
      <c r="A10" s="32">
        <v>8</v>
      </c>
      <c r="B10" s="47" t="s">
        <v>48</v>
      </c>
      <c r="C10" s="24" t="s">
        <v>61</v>
      </c>
      <c r="D10" s="33" t="s">
        <v>5</v>
      </c>
      <c r="E10" s="48">
        <v>60</v>
      </c>
      <c r="F10" s="25"/>
      <c r="G10" s="49">
        <f t="shared" si="0"/>
        <v>0</v>
      </c>
    </row>
    <row r="11" spans="1:7" s="43" customFormat="1" ht="15.75" thickBot="1" x14ac:dyDescent="0.3">
      <c r="A11" s="70"/>
      <c r="B11" s="71"/>
      <c r="C11" s="71"/>
      <c r="D11" s="71"/>
      <c r="E11" s="72"/>
      <c r="F11" s="50" t="s">
        <v>11</v>
      </c>
      <c r="G11" s="51">
        <f>SUM(G3:G10)</f>
        <v>0</v>
      </c>
    </row>
    <row r="12" spans="1:7" s="43" customFormat="1" ht="15.75" thickBot="1" x14ac:dyDescent="0.3">
      <c r="A12" s="70"/>
      <c r="B12" s="71"/>
      <c r="C12" s="71"/>
      <c r="D12" s="71"/>
      <c r="E12" s="72"/>
      <c r="F12" s="50" t="s">
        <v>7</v>
      </c>
      <c r="G12" s="51">
        <f>G11*6/100</f>
        <v>0</v>
      </c>
    </row>
    <row r="13" spans="1:7" s="43" customFormat="1" ht="15.75" thickBot="1" x14ac:dyDescent="0.3">
      <c r="A13" s="73"/>
      <c r="B13" s="74"/>
      <c r="C13" s="74"/>
      <c r="D13" s="74"/>
      <c r="E13" s="75"/>
      <c r="F13" s="50" t="s">
        <v>12</v>
      </c>
      <c r="G13" s="51">
        <f>G12+G11</f>
        <v>0</v>
      </c>
    </row>
    <row r="14" spans="1:7" s="43" customFormat="1" ht="23.25" thickBot="1" x14ac:dyDescent="0.3">
      <c r="A14" s="62" t="s">
        <v>0</v>
      </c>
      <c r="B14" s="63" t="s">
        <v>13</v>
      </c>
      <c r="C14" s="64" t="s">
        <v>60</v>
      </c>
      <c r="D14" s="65" t="s">
        <v>1</v>
      </c>
      <c r="E14" s="36" t="s">
        <v>2</v>
      </c>
      <c r="F14" s="65" t="s">
        <v>3</v>
      </c>
      <c r="G14" s="65" t="s">
        <v>4</v>
      </c>
    </row>
    <row r="15" spans="1:7" s="43" customFormat="1" x14ac:dyDescent="0.25">
      <c r="A15" s="28">
        <v>9</v>
      </c>
      <c r="B15" s="40" t="s">
        <v>14</v>
      </c>
      <c r="C15" s="39" t="s">
        <v>20</v>
      </c>
      <c r="D15" s="29" t="s">
        <v>5</v>
      </c>
      <c r="E15" s="41">
        <v>40</v>
      </c>
      <c r="F15" s="23"/>
      <c r="G15" s="52">
        <f>E15*F15</f>
        <v>0</v>
      </c>
    </row>
    <row r="16" spans="1:7" s="43" customFormat="1" x14ac:dyDescent="0.25">
      <c r="A16" s="30">
        <v>10</v>
      </c>
      <c r="B16" s="44" t="s">
        <v>49</v>
      </c>
      <c r="C16" s="20" t="s">
        <v>20</v>
      </c>
      <c r="D16" s="31" t="s">
        <v>5</v>
      </c>
      <c r="E16" s="45">
        <v>2</v>
      </c>
      <c r="F16" s="21"/>
      <c r="G16" s="53">
        <f t="shared" ref="G16:G27" si="1">E16*F16</f>
        <v>0</v>
      </c>
    </row>
    <row r="17" spans="1:7" s="43" customFormat="1" ht="33.75" x14ac:dyDescent="0.25">
      <c r="A17" s="30">
        <v>11</v>
      </c>
      <c r="B17" s="54" t="s">
        <v>50</v>
      </c>
      <c r="C17" s="2" t="s">
        <v>62</v>
      </c>
      <c r="D17" s="34" t="s">
        <v>5</v>
      </c>
      <c r="E17" s="45">
        <v>250</v>
      </c>
      <c r="F17" s="21"/>
      <c r="G17" s="53">
        <f t="shared" si="1"/>
        <v>0</v>
      </c>
    </row>
    <row r="18" spans="1:7" s="43" customFormat="1" ht="33.75" x14ac:dyDescent="0.25">
      <c r="A18" s="30">
        <v>12</v>
      </c>
      <c r="B18" s="54" t="s">
        <v>51</v>
      </c>
      <c r="C18" s="2" t="s">
        <v>62</v>
      </c>
      <c r="D18" s="34" t="s">
        <v>5</v>
      </c>
      <c r="E18" s="45">
        <v>200</v>
      </c>
      <c r="F18" s="21"/>
      <c r="G18" s="53">
        <f t="shared" si="1"/>
        <v>0</v>
      </c>
    </row>
    <row r="19" spans="1:7" s="43" customFormat="1" x14ac:dyDescent="0.25">
      <c r="A19" s="30">
        <v>13</v>
      </c>
      <c r="B19" s="44" t="s">
        <v>64</v>
      </c>
      <c r="C19" s="20" t="s">
        <v>20</v>
      </c>
      <c r="D19" s="31" t="s">
        <v>5</v>
      </c>
      <c r="E19" s="45">
        <v>5</v>
      </c>
      <c r="F19" s="21"/>
      <c r="G19" s="53">
        <f t="shared" si="1"/>
        <v>0</v>
      </c>
    </row>
    <row r="20" spans="1:7" s="43" customFormat="1" x14ac:dyDescent="0.25">
      <c r="A20" s="30">
        <v>14</v>
      </c>
      <c r="B20" s="44" t="s">
        <v>52</v>
      </c>
      <c r="C20" s="20" t="s">
        <v>20</v>
      </c>
      <c r="D20" s="31" t="s">
        <v>5</v>
      </c>
      <c r="E20" s="45">
        <v>25</v>
      </c>
      <c r="F20" s="21"/>
      <c r="G20" s="53">
        <f t="shared" si="1"/>
        <v>0</v>
      </c>
    </row>
    <row r="21" spans="1:7" s="43" customFormat="1" x14ac:dyDescent="0.25">
      <c r="A21" s="30">
        <v>15</v>
      </c>
      <c r="B21" s="44" t="s">
        <v>53</v>
      </c>
      <c r="C21" s="20" t="s">
        <v>20</v>
      </c>
      <c r="D21" s="31" t="s">
        <v>5</v>
      </c>
      <c r="E21" s="45">
        <v>5</v>
      </c>
      <c r="F21" s="21"/>
      <c r="G21" s="53">
        <f t="shared" si="1"/>
        <v>0</v>
      </c>
    </row>
    <row r="22" spans="1:7" s="43" customFormat="1" x14ac:dyDescent="0.25">
      <c r="A22" s="30">
        <v>16</v>
      </c>
      <c r="B22" s="44" t="s">
        <v>54</v>
      </c>
      <c r="C22" s="20" t="s">
        <v>20</v>
      </c>
      <c r="D22" s="31" t="s">
        <v>5</v>
      </c>
      <c r="E22" s="45">
        <v>10</v>
      </c>
      <c r="F22" s="21"/>
      <c r="G22" s="53">
        <f t="shared" si="1"/>
        <v>0</v>
      </c>
    </row>
    <row r="23" spans="1:7" s="43" customFormat="1" x14ac:dyDescent="0.25">
      <c r="A23" s="30">
        <v>17</v>
      </c>
      <c r="B23" s="44" t="s">
        <v>55</v>
      </c>
      <c r="C23" s="20" t="s">
        <v>20</v>
      </c>
      <c r="D23" s="31" t="s">
        <v>5</v>
      </c>
      <c r="E23" s="45">
        <v>10</v>
      </c>
      <c r="F23" s="21"/>
      <c r="G23" s="53">
        <f t="shared" si="1"/>
        <v>0</v>
      </c>
    </row>
    <row r="24" spans="1:7" s="43" customFormat="1" x14ac:dyDescent="0.25">
      <c r="A24" s="30">
        <v>18</v>
      </c>
      <c r="B24" s="44" t="s">
        <v>56</v>
      </c>
      <c r="C24" s="20" t="s">
        <v>20</v>
      </c>
      <c r="D24" s="31" t="s">
        <v>5</v>
      </c>
      <c r="E24" s="45">
        <v>5</v>
      </c>
      <c r="F24" s="21"/>
      <c r="G24" s="53">
        <f t="shared" si="1"/>
        <v>0</v>
      </c>
    </row>
    <row r="25" spans="1:7" s="43" customFormat="1" x14ac:dyDescent="0.25">
      <c r="A25" s="30">
        <v>19</v>
      </c>
      <c r="B25" s="44" t="s">
        <v>15</v>
      </c>
      <c r="C25" s="2" t="s">
        <v>63</v>
      </c>
      <c r="D25" s="31" t="s">
        <v>5</v>
      </c>
      <c r="E25" s="45">
        <v>120</v>
      </c>
      <c r="F25" s="21"/>
      <c r="G25" s="53">
        <f t="shared" si="1"/>
        <v>0</v>
      </c>
    </row>
    <row r="26" spans="1:7" s="43" customFormat="1" ht="22.5" x14ac:dyDescent="0.25">
      <c r="A26" s="30">
        <v>20</v>
      </c>
      <c r="B26" s="44" t="s">
        <v>16</v>
      </c>
      <c r="C26" s="2" t="s">
        <v>63</v>
      </c>
      <c r="D26" s="31" t="s">
        <v>5</v>
      </c>
      <c r="E26" s="45">
        <v>120</v>
      </c>
      <c r="F26" s="21"/>
      <c r="G26" s="53">
        <f t="shared" si="1"/>
        <v>0</v>
      </c>
    </row>
    <row r="27" spans="1:7" s="43" customFormat="1" ht="23.25" thickBot="1" x14ac:dyDescent="0.3">
      <c r="A27" s="32">
        <v>21</v>
      </c>
      <c r="B27" s="47" t="s">
        <v>57</v>
      </c>
      <c r="C27" s="24" t="s">
        <v>63</v>
      </c>
      <c r="D27" s="33" t="s">
        <v>6</v>
      </c>
      <c r="E27" s="48">
        <v>80</v>
      </c>
      <c r="F27" s="25"/>
      <c r="G27" s="55">
        <f t="shared" si="1"/>
        <v>0</v>
      </c>
    </row>
    <row r="28" spans="1:7" s="43" customFormat="1" ht="15.75" thickBot="1" x14ac:dyDescent="0.3">
      <c r="A28" s="76"/>
      <c r="B28" s="76"/>
      <c r="C28" s="76"/>
      <c r="D28" s="76"/>
      <c r="E28" s="76"/>
      <c r="F28" s="66" t="s">
        <v>11</v>
      </c>
      <c r="G28" s="56">
        <f>SUM(G15:G27)</f>
        <v>0</v>
      </c>
    </row>
    <row r="29" spans="1:7" s="43" customFormat="1" ht="15.75" thickBot="1" x14ac:dyDescent="0.3">
      <c r="A29" s="76"/>
      <c r="B29" s="76"/>
      <c r="C29" s="76"/>
      <c r="D29" s="76"/>
      <c r="E29" s="76"/>
      <c r="F29" s="61" t="s">
        <v>17</v>
      </c>
      <c r="G29" s="56">
        <f>G28*24/100</f>
        <v>0</v>
      </c>
    </row>
    <row r="30" spans="1:7" s="43" customFormat="1" ht="15.75" thickBot="1" x14ac:dyDescent="0.3">
      <c r="A30" s="76"/>
      <c r="B30" s="76"/>
      <c r="C30" s="76"/>
      <c r="D30" s="76"/>
      <c r="E30" s="76"/>
      <c r="F30" s="61" t="s">
        <v>12</v>
      </c>
      <c r="G30" s="56">
        <f>G29+G28</f>
        <v>0</v>
      </c>
    </row>
    <row r="31" spans="1:7" ht="15.75" x14ac:dyDescent="0.25">
      <c r="A31" s="57"/>
      <c r="D31" s="58"/>
      <c r="E31" s="57"/>
      <c r="F31" s="57"/>
      <c r="G31" s="57"/>
    </row>
    <row r="32" spans="1:7" ht="16.5" thickBot="1" x14ac:dyDescent="0.3">
      <c r="A32" s="57"/>
      <c r="D32" s="58"/>
      <c r="E32" s="59"/>
      <c r="F32" s="57"/>
      <c r="G32" s="57"/>
    </row>
    <row r="33" spans="2:4" ht="23.25" customHeight="1" thickBot="1" x14ac:dyDescent="0.3">
      <c r="B33" s="81" t="s">
        <v>58</v>
      </c>
      <c r="C33" s="82"/>
      <c r="D33" s="37">
        <f>G28+G11</f>
        <v>0</v>
      </c>
    </row>
    <row r="34" spans="2:4" ht="15.75" thickBot="1" x14ac:dyDescent="0.3">
      <c r="B34" s="79" t="s">
        <v>18</v>
      </c>
      <c r="C34" s="80"/>
      <c r="D34" s="37">
        <f>G29+G12</f>
        <v>0</v>
      </c>
    </row>
    <row r="35" spans="2:4" ht="15.75" thickBot="1" x14ac:dyDescent="0.3">
      <c r="B35" s="77" t="s">
        <v>59</v>
      </c>
      <c r="C35" s="78"/>
      <c r="D35" s="37">
        <f>G30+G13</f>
        <v>0</v>
      </c>
    </row>
    <row r="36" spans="2:4" x14ac:dyDescent="0.25">
      <c r="D36" s="60"/>
    </row>
  </sheetData>
  <mergeCells count="6">
    <mergeCell ref="A1:G1"/>
    <mergeCell ref="A11:E13"/>
    <mergeCell ref="A28:E30"/>
    <mergeCell ref="B35:C35"/>
    <mergeCell ref="B34:C34"/>
    <mergeCell ref="B33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4" t="s">
        <v>21</v>
      </c>
      <c r="B1" s="5" t="s">
        <v>22</v>
      </c>
      <c r="C1" s="5" t="s">
        <v>19</v>
      </c>
      <c r="D1" s="5" t="s">
        <v>23</v>
      </c>
      <c r="E1" s="6" t="s">
        <v>24</v>
      </c>
    </row>
    <row r="2" spans="1:5" x14ac:dyDescent="0.25">
      <c r="A2" s="86" t="s">
        <v>25</v>
      </c>
      <c r="B2" s="3" t="s">
        <v>26</v>
      </c>
      <c r="C2" s="89">
        <v>410986.65</v>
      </c>
      <c r="D2" s="89">
        <v>88965.6</v>
      </c>
      <c r="E2" s="89">
        <f>D2+C2</f>
        <v>499952.25</v>
      </c>
    </row>
    <row r="3" spans="1:5" x14ac:dyDescent="0.25">
      <c r="A3" s="87"/>
      <c r="B3" s="3" t="s">
        <v>27</v>
      </c>
      <c r="C3" s="90"/>
      <c r="D3" s="90"/>
      <c r="E3" s="90"/>
    </row>
    <row r="4" spans="1:5" x14ac:dyDescent="0.25">
      <c r="A4" s="87"/>
      <c r="B4" s="3" t="s">
        <v>28</v>
      </c>
      <c r="C4" s="90"/>
      <c r="D4" s="90"/>
      <c r="E4" s="90"/>
    </row>
    <row r="5" spans="1:5" x14ac:dyDescent="0.25">
      <c r="A5" s="87"/>
      <c r="B5" s="3" t="s">
        <v>29</v>
      </c>
      <c r="C5" s="90"/>
      <c r="D5" s="90"/>
      <c r="E5" s="90"/>
    </row>
    <row r="6" spans="1:5" x14ac:dyDescent="0.25">
      <c r="A6" s="87"/>
      <c r="B6" s="3" t="s">
        <v>30</v>
      </c>
      <c r="C6" s="90"/>
      <c r="D6" s="90"/>
      <c r="E6" s="90"/>
    </row>
    <row r="7" spans="1:5" x14ac:dyDescent="0.25">
      <c r="A7" s="87"/>
      <c r="B7" s="3" t="s">
        <v>31</v>
      </c>
      <c r="C7" s="90"/>
      <c r="D7" s="90"/>
      <c r="E7" s="90"/>
    </row>
    <row r="8" spans="1:5" ht="15.75" thickBot="1" x14ac:dyDescent="0.3">
      <c r="A8" s="88"/>
      <c r="B8" s="1" t="s">
        <v>32</v>
      </c>
      <c r="C8" s="91"/>
      <c r="D8" s="91"/>
      <c r="E8" s="91"/>
    </row>
    <row r="9" spans="1:5" ht="21" customHeight="1" thickBot="1" x14ac:dyDescent="0.3">
      <c r="A9" s="7" t="s">
        <v>33</v>
      </c>
      <c r="B9" s="8" t="s">
        <v>34</v>
      </c>
      <c r="C9" s="9">
        <v>124335.25</v>
      </c>
      <c r="D9" s="9">
        <v>23891.46</v>
      </c>
      <c r="E9" s="10">
        <v>148226.71</v>
      </c>
    </row>
    <row r="10" spans="1:5" ht="15.75" thickBot="1" x14ac:dyDescent="0.3">
      <c r="A10" s="7" t="s">
        <v>35</v>
      </c>
      <c r="B10" s="8" t="s">
        <v>34</v>
      </c>
      <c r="C10" s="9">
        <v>98956.5</v>
      </c>
      <c r="D10" s="9">
        <v>19435.86</v>
      </c>
      <c r="E10" s="10">
        <v>118392.36</v>
      </c>
    </row>
    <row r="11" spans="1:5" x14ac:dyDescent="0.25">
      <c r="A11" s="86" t="s">
        <v>36</v>
      </c>
      <c r="B11" s="11" t="s">
        <v>37</v>
      </c>
      <c r="C11" s="92">
        <v>95358</v>
      </c>
      <c r="D11" s="95">
        <v>21301.919999999998</v>
      </c>
      <c r="E11" s="89">
        <v>116659.92</v>
      </c>
    </row>
    <row r="12" spans="1:5" x14ac:dyDescent="0.25">
      <c r="A12" s="87"/>
      <c r="B12" s="12" t="s">
        <v>38</v>
      </c>
      <c r="C12" s="93"/>
      <c r="D12" s="96"/>
      <c r="E12" s="90"/>
    </row>
    <row r="13" spans="1:5" ht="15.75" thickBot="1" x14ac:dyDescent="0.3">
      <c r="A13" s="88"/>
      <c r="B13" s="13" t="s">
        <v>39</v>
      </c>
      <c r="C13" s="94"/>
      <c r="D13" s="97"/>
      <c r="E13" s="91"/>
    </row>
    <row r="14" spans="1:5" ht="15.75" thickBot="1" x14ac:dyDescent="0.3">
      <c r="A14" s="7" t="s">
        <v>40</v>
      </c>
      <c r="B14" s="14" t="s">
        <v>41</v>
      </c>
      <c r="C14" s="15">
        <v>28745</v>
      </c>
      <c r="D14" s="15">
        <v>5673</v>
      </c>
      <c r="E14" s="10">
        <v>34418</v>
      </c>
    </row>
    <row r="15" spans="1:5" ht="15.75" thickBot="1" x14ac:dyDescent="0.3">
      <c r="A15" s="16" t="s">
        <v>42</v>
      </c>
      <c r="B15" s="17">
        <v>1729698</v>
      </c>
      <c r="C15" s="18">
        <v>4842.5</v>
      </c>
      <c r="D15" s="9">
        <v>1028.0999999999999</v>
      </c>
      <c r="E15" s="10">
        <v>5870.6</v>
      </c>
    </row>
    <row r="16" spans="1:5" x14ac:dyDescent="0.25">
      <c r="C16" s="83">
        <f>SUM(C2:C15)</f>
        <v>763223.9</v>
      </c>
      <c r="E16" s="19">
        <f>E15+E14+E11+E10+E9+E2</f>
        <v>923519.84</v>
      </c>
    </row>
    <row r="17" spans="3:4" x14ac:dyDescent="0.25">
      <c r="C17" s="84"/>
    </row>
    <row r="18" spans="3:4" x14ac:dyDescent="0.25">
      <c r="C18" s="84"/>
    </row>
    <row r="19" spans="3:4" x14ac:dyDescent="0.25">
      <c r="C19" s="84"/>
    </row>
    <row r="20" spans="3:4" x14ac:dyDescent="0.25">
      <c r="C20" s="84"/>
    </row>
    <row r="21" spans="3:4" x14ac:dyDescent="0.25">
      <c r="C21" s="84"/>
    </row>
    <row r="22" spans="3:4" ht="15.75" thickBot="1" x14ac:dyDescent="0.3">
      <c r="C22" s="85"/>
      <c r="D22" s="19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11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2025-10-31T05:15:16Z</dcterms:modified>
</cp:coreProperties>
</file>