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ΕΝΤΥΠΑ ΠΡΟΣΦΟΡΩΝ\"/>
    </mc:Choice>
  </mc:AlternateContent>
  <bookViews>
    <workbookView xWindow="0" yWindow="0" windowWidth="23040" windowHeight="8805" tabRatio="970"/>
  </bookViews>
  <sheets>
    <sheet name="ΟΜΑΔΑ 10" sheetId="10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0" l="1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9" i="10"/>
  <c r="G8" i="10"/>
  <c r="G7" i="10"/>
  <c r="G6" i="10"/>
  <c r="G5" i="10"/>
  <c r="G4" i="10"/>
  <c r="G3" i="10"/>
  <c r="G10" i="10" s="1"/>
  <c r="G11" i="10" s="1"/>
  <c r="G12" i="10" s="1"/>
  <c r="G28" i="10" l="1"/>
  <c r="D31" i="10" s="1"/>
  <c r="G29" i="10"/>
  <c r="G30" i="10" l="1"/>
  <c r="D33" i="10" s="1"/>
  <c r="D32" i="10"/>
  <c r="D22" i="17" l="1"/>
  <c r="C16" i="17" l="1"/>
  <c r="E16" i="17"/>
  <c r="E2" i="17"/>
</calcChain>
</file>

<file path=xl/sharedStrings.xml><?xml version="1.0" encoding="utf-8"?>
<sst xmlns="http://schemas.openxmlformats.org/spreadsheetml/2006/main" count="111" uniqueCount="68">
  <si>
    <t>Α/Α</t>
  </si>
  <si>
    <t>Μ/Μ</t>
  </si>
  <si>
    <t>ΣΥΝΟΛΙΚΗ ΠΟΣΟΤΗΤΑ</t>
  </si>
  <si>
    <t>ΤΙΜΗ ΜΟΝΑΔΑΣ</t>
  </si>
  <si>
    <t>ΣΥΝΟΛΟ</t>
  </si>
  <si>
    <t>Τεμάχιο</t>
  </si>
  <si>
    <t>Κυτίο</t>
  </si>
  <si>
    <t>Γάντια καθαρισμού πλαστικά</t>
  </si>
  <si>
    <t>ΦΠΑ 24%</t>
  </si>
  <si>
    <t>Απολυμαντικό Επιφανειών καθημερινής χρήσης Βιοκτόνο,Ιοκτόνο περιπου 500 ml</t>
  </si>
  <si>
    <t>Γάντια μιας χρήσης (κουτί 100 τεμάχια από γάντια)</t>
  </si>
  <si>
    <t>Χλώριο 2 λίτρων</t>
  </si>
  <si>
    <t>Συσκευασία</t>
  </si>
  <si>
    <t>ΑΝΑΛΥΤΙΚΗ ΠΕΡΙΓΡΑΦΗ ΕΙΔΟΥΣ ME ΦΠΑ 6%</t>
  </si>
  <si>
    <t>Υγρό κρεμοσάπουνο χεριών (4lt)</t>
  </si>
  <si>
    <t xml:space="preserve"> ΣΥΝΟΛΟ</t>
  </si>
  <si>
    <t>ΑΝΑΛΥΤΙΚΗ ΠΕΡΙΓΡΑΦΗ ΕΙΔΟΥΣ ME ΦΠΑ 24%</t>
  </si>
  <si>
    <t>Απορροφητικό πανί (τύπου WΕΤΕX) NO 2</t>
  </si>
  <si>
    <t>Χαρτί υγείας 120gr/συσκ. 10 τεμ.</t>
  </si>
  <si>
    <t>Χαρτί κουζίνας  800γρ/ ρολό, επαγγελματικό</t>
  </si>
  <si>
    <t>ΦΠΑ 6 &amp; 24%</t>
  </si>
  <si>
    <t>Αλκοολούχος λοσιόν  με περιεκτικότητα  αλκοόλης 93 βαθμών και άνω συσκευασία 410 ml εως 500 ml</t>
  </si>
  <si>
    <t>Αντισηπτικό σπρέι(τύπου DETTOL), συσκευασία 400-500 ml</t>
  </si>
  <si>
    <t>Υγρό  σαπούνι χεριών αντιβακτηριδιακό 250-400 ml ενδεικτικού τύπου dettol</t>
  </si>
  <si>
    <t>ΚΑΘΑΡΟ ΠΟΣΟ</t>
  </si>
  <si>
    <t>ΦΠΑ 6%</t>
  </si>
  <si>
    <t>Ζεύγος</t>
  </si>
  <si>
    <t>Κουβάς στίφτης 13-15 λίτρων</t>
  </si>
  <si>
    <t>Σακούλες 55χ75 χύμα επαγγελματικής χρήσης</t>
  </si>
  <si>
    <t>Σακούλες 80χ1,10 χύμα επαγγελματικής χρήσης</t>
  </si>
  <si>
    <t>Σακούλες ρολό για καλαθάκια συσκευασία 45Χ55 cm   (ΣΥΣΚ.ρολό 20)</t>
  </si>
  <si>
    <t>Σκούπα απλή χειρός</t>
  </si>
  <si>
    <t>Σφουγγάρι  κουζίνας μεσαίο</t>
  </si>
  <si>
    <t>Σφουγγαρίστρα  απλή</t>
  </si>
  <si>
    <t>Σφουγγαρίστρα  επαγγ. 400 gr</t>
  </si>
  <si>
    <t>Υγρό καθαρισμού  τζαμιών 500 ml -</t>
  </si>
  <si>
    <t>ΚΑΘΑΡΗ ΑΞΙΑ</t>
  </si>
  <si>
    <t>39830000-9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</si>
  <si>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</si>
  <si>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</si>
  <si>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</si>
  <si>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</si>
  <si>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</si>
  <si>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</si>
  <si>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</si>
  <si>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</si>
  <si>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</si>
  <si>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</si>
  <si>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</si>
  <si>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</si>
  <si>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</si>
  <si>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</si>
  <si>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</si>
  <si>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</si>
  <si>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</si>
  <si>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</si>
  <si>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</si>
  <si>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</si>
  <si>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</si>
  <si>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</si>
  <si>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Κοντάρι αλουμινίου 130εκ  επαγγελματικό</t>
  </si>
  <si>
    <t>ΣΥΝΟΛΙΚΗ ΔΑΠΑΝΗΠΡΩΗΝ ΚΕΔΑ</t>
  </si>
  <si>
    <t>CPV</t>
  </si>
  <si>
    <t>33631600-8</t>
  </si>
  <si>
    <t>19640000-4</t>
  </si>
  <si>
    <t>33760000-5</t>
  </si>
  <si>
    <t>ΓΕΝΙΚΟ ΣΥΝΟΛΟ ΚΑΘΑΡΗΣ ΑΞΙΑΣ  ΟΜΑΔΑΣ 10- (ΠΡΩΗΝ ΚΕΔΑ)</t>
  </si>
  <si>
    <t>ΟΜΑΔΑ 10:ΕΙΔΗ ΚΑΘΑΡΙΟΤΗΤΑΣ ΚΑΙ ΕΥΠΡΕΠΙΣΜΟΥ ΔΙΕΥΘΥΝΣΗΣ ΟΡΓΑΝΩΣΗΣ &amp; ΠΡΟΩΘΗΣΗΣ ΔΡΑΣΕΩΝ ΚΑΛΛΛΙΤΕΧΝΙΚΗΣ ΠΑΙΔΕΙΑΣ &amp; ΠΟΛΙΤΙΣΤΙΚΩΝ ΕΚΔΗΛΩΣΕΩΝ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</si>
</sst>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2"/>
      <color theme="1"/>
      <name val="Calibri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6" xfId="0" applyFont="1" applyBorder="1" applyAlignment="1">
      <alignment vertical="center"/>
    </xf>
    <xf numFmtId="4" fontId="3" fillId="0" borderId="6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" fontId="12" fillId="0" borderId="6" xfId="0" applyNumberFormat="1" applyFont="1" applyBorder="1" applyAlignment="1">
      <alignment vertical="center"/>
    </xf>
    <xf numFmtId="4" fontId="10" fillId="0" borderId="6" xfId="0" applyNumberFormat="1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7" fontId="14" fillId="0" borderId="6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" fontId="1" fillId="0" borderId="0" xfId="0" applyNumberFormat="1" applyFont="1"/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3" fontId="2" fillId="5" borderId="15" xfId="0" applyNumberFormat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 shrinkToFit="1"/>
    </xf>
    <xf numFmtId="4" fontId="5" fillId="0" borderId="4" xfId="0" applyNumberFormat="1" applyFont="1" applyBorder="1" applyAlignment="1">
      <alignment horizontal="center" vertical="center" wrapText="1" shrinkToFit="1"/>
    </xf>
    <xf numFmtId="4" fontId="5" fillId="0" borderId="10" xfId="0" applyNumberFormat="1" applyFont="1" applyBorder="1" applyAlignment="1">
      <alignment horizontal="center" vertical="center" wrapText="1" shrinkToFit="1"/>
    </xf>
    <xf numFmtId="4" fontId="5" fillId="0" borderId="11" xfId="0" applyNumberFormat="1" applyFont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4" fontId="10" fillId="0" borderId="12" xfId="0" applyNumberFormat="1" applyFont="1" applyBorder="1" applyAlignment="1">
      <alignment vertical="center"/>
    </xf>
    <xf numFmtId="4" fontId="10" fillId="0" borderId="14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/>
    </xf>
    <xf numFmtId="3" fontId="12" fillId="0" borderId="14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2" fillId="0" borderId="14" xfId="0" applyNumberFormat="1" applyFont="1" applyBorder="1" applyAlignment="1">
      <alignment vertical="center"/>
    </xf>
    <xf numFmtId="4" fontId="12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sqref="A1:G1"/>
    </sheetView>
  </sheetViews>
  <sheetFormatPr defaultRowHeight="37.5" customHeight="1" x14ac:dyDescent="0.25"/>
  <cols>
    <col min="1" max="1" width="3.7109375" style="44" bestFit="1" customWidth="1"/>
    <col min="2" max="2" width="35" style="44" customWidth="1"/>
    <col min="3" max="3" width="9.140625" style="44" bestFit="1" customWidth="1"/>
    <col min="4" max="5" width="9.140625" style="44"/>
    <col min="6" max="6" width="15.28515625" style="44" customWidth="1"/>
    <col min="7" max="7" width="11.7109375" style="44" customWidth="1"/>
    <col min="8" max="16384" width="9.140625" style="44"/>
  </cols>
  <sheetData>
    <row r="1" spans="1:7" ht="37.5" customHeight="1" thickBot="1" x14ac:dyDescent="0.3">
      <c r="A1" s="59" t="s">
        <v>67</v>
      </c>
      <c r="B1" s="60"/>
      <c r="C1" s="60"/>
      <c r="D1" s="60"/>
      <c r="E1" s="60"/>
      <c r="F1" s="60"/>
      <c r="G1" s="61"/>
    </row>
    <row r="2" spans="1:7" ht="37.5" customHeight="1" thickBot="1" x14ac:dyDescent="0.3">
      <c r="A2" s="34" t="s">
        <v>0</v>
      </c>
      <c r="B2" s="35" t="s">
        <v>13</v>
      </c>
      <c r="C2" s="35" t="s">
        <v>62</v>
      </c>
      <c r="D2" s="35" t="s">
        <v>1</v>
      </c>
      <c r="E2" s="35" t="s">
        <v>2</v>
      </c>
      <c r="F2" s="35" t="s">
        <v>3</v>
      </c>
      <c r="G2" s="35" t="s">
        <v>4</v>
      </c>
    </row>
    <row r="3" spans="1:7" ht="37.5" customHeight="1" x14ac:dyDescent="0.25">
      <c r="A3" s="32">
        <v>1</v>
      </c>
      <c r="B3" s="22" t="s">
        <v>21</v>
      </c>
      <c r="C3" s="22" t="s">
        <v>63</v>
      </c>
      <c r="D3" s="22" t="s">
        <v>5</v>
      </c>
      <c r="E3" s="43">
        <v>200</v>
      </c>
      <c r="F3" s="22"/>
      <c r="G3" s="33">
        <f t="shared" ref="G3:G9" si="0">F3*E3</f>
        <v>0</v>
      </c>
    </row>
    <row r="4" spans="1:7" ht="37.5" customHeight="1" x14ac:dyDescent="0.25">
      <c r="A4" s="26">
        <v>2</v>
      </c>
      <c r="B4" s="3" t="s">
        <v>22</v>
      </c>
      <c r="C4" s="3" t="s">
        <v>63</v>
      </c>
      <c r="D4" s="3" t="s">
        <v>5</v>
      </c>
      <c r="E4" s="40">
        <v>60</v>
      </c>
      <c r="F4" s="3"/>
      <c r="G4" s="30">
        <f t="shared" si="0"/>
        <v>0</v>
      </c>
    </row>
    <row r="5" spans="1:7" ht="37.5" customHeight="1" x14ac:dyDescent="0.25">
      <c r="A5" s="26">
        <v>3</v>
      </c>
      <c r="B5" s="3" t="s">
        <v>9</v>
      </c>
      <c r="C5" s="3" t="s">
        <v>63</v>
      </c>
      <c r="D5" s="3" t="s">
        <v>5</v>
      </c>
      <c r="E5" s="40">
        <v>100</v>
      </c>
      <c r="F5" s="23"/>
      <c r="G5" s="30">
        <f t="shared" si="0"/>
        <v>0</v>
      </c>
    </row>
    <row r="6" spans="1:7" ht="37.5" customHeight="1" x14ac:dyDescent="0.25">
      <c r="A6" s="26">
        <v>4</v>
      </c>
      <c r="B6" s="3" t="s">
        <v>10</v>
      </c>
      <c r="C6" s="24" t="s">
        <v>37</v>
      </c>
      <c r="D6" s="3" t="s">
        <v>6</v>
      </c>
      <c r="E6" s="40">
        <v>200</v>
      </c>
      <c r="F6" s="3"/>
      <c r="G6" s="30">
        <f t="shared" si="0"/>
        <v>0</v>
      </c>
    </row>
    <row r="7" spans="1:7" ht="37.5" customHeight="1" x14ac:dyDescent="0.25">
      <c r="A7" s="26">
        <v>5</v>
      </c>
      <c r="B7" s="3" t="s">
        <v>23</v>
      </c>
      <c r="C7" s="3" t="s">
        <v>63</v>
      </c>
      <c r="D7" s="3" t="s">
        <v>5</v>
      </c>
      <c r="E7" s="40">
        <v>200</v>
      </c>
      <c r="F7" s="3"/>
      <c r="G7" s="30">
        <f t="shared" si="0"/>
        <v>0</v>
      </c>
    </row>
    <row r="8" spans="1:7" ht="37.5" customHeight="1" x14ac:dyDescent="0.25">
      <c r="A8" s="26">
        <v>6</v>
      </c>
      <c r="B8" s="3" t="s">
        <v>14</v>
      </c>
      <c r="C8" s="24" t="s">
        <v>37</v>
      </c>
      <c r="D8" s="3" t="s">
        <v>5</v>
      </c>
      <c r="E8" s="40">
        <v>200</v>
      </c>
      <c r="F8" s="3"/>
      <c r="G8" s="30">
        <f t="shared" si="0"/>
        <v>0</v>
      </c>
    </row>
    <row r="9" spans="1:7" ht="37.5" customHeight="1" thickBot="1" x14ac:dyDescent="0.3">
      <c r="A9" s="27">
        <v>7</v>
      </c>
      <c r="B9" s="28" t="s">
        <v>11</v>
      </c>
      <c r="C9" s="28" t="s">
        <v>63</v>
      </c>
      <c r="D9" s="28" t="s">
        <v>5</v>
      </c>
      <c r="E9" s="41">
        <v>500</v>
      </c>
      <c r="F9" s="28"/>
      <c r="G9" s="31">
        <f t="shared" si="0"/>
        <v>0</v>
      </c>
    </row>
    <row r="10" spans="1:7" ht="37.5" customHeight="1" thickBot="1" x14ac:dyDescent="0.3">
      <c r="A10" s="62"/>
      <c r="B10" s="63"/>
      <c r="C10" s="63"/>
      <c r="D10" s="63"/>
      <c r="E10" s="63"/>
      <c r="F10" s="48" t="s">
        <v>24</v>
      </c>
      <c r="G10" s="2">
        <f>SUM(G3:G9)</f>
        <v>0</v>
      </c>
    </row>
    <row r="11" spans="1:7" ht="37.5" customHeight="1" thickBot="1" x14ac:dyDescent="0.3">
      <c r="A11" s="62"/>
      <c r="B11" s="63"/>
      <c r="C11" s="63"/>
      <c r="D11" s="63"/>
      <c r="E11" s="63"/>
      <c r="F11" s="48" t="s">
        <v>25</v>
      </c>
      <c r="G11" s="2">
        <f>G10*6/100</f>
        <v>0</v>
      </c>
    </row>
    <row r="12" spans="1:7" ht="37.5" customHeight="1" thickBot="1" x14ac:dyDescent="0.3">
      <c r="A12" s="64"/>
      <c r="B12" s="65"/>
      <c r="C12" s="65"/>
      <c r="D12" s="65"/>
      <c r="E12" s="65"/>
      <c r="F12" s="48" t="s">
        <v>15</v>
      </c>
      <c r="G12" s="2">
        <f>G11+G10</f>
        <v>0</v>
      </c>
    </row>
    <row r="13" spans="1:7" ht="37.5" customHeight="1" thickBot="1" x14ac:dyDescent="0.3">
      <c r="A13" s="36" t="s">
        <v>0</v>
      </c>
      <c r="B13" s="37" t="s">
        <v>16</v>
      </c>
      <c r="C13" s="37" t="s">
        <v>62</v>
      </c>
      <c r="D13" s="37" t="s">
        <v>1</v>
      </c>
      <c r="E13" s="37" t="s">
        <v>2</v>
      </c>
      <c r="F13" s="38" t="s">
        <v>3</v>
      </c>
      <c r="G13" s="37" t="s">
        <v>4</v>
      </c>
    </row>
    <row r="14" spans="1:7" ht="37.5" customHeight="1" x14ac:dyDescent="0.25">
      <c r="A14" s="21">
        <v>8</v>
      </c>
      <c r="B14" s="25" t="s">
        <v>17</v>
      </c>
      <c r="C14" s="47" t="s">
        <v>37</v>
      </c>
      <c r="D14" s="25" t="s">
        <v>5</v>
      </c>
      <c r="E14" s="39">
        <v>100</v>
      </c>
      <c r="F14" s="25"/>
      <c r="G14" s="29">
        <f>F14*E14</f>
        <v>0</v>
      </c>
    </row>
    <row r="15" spans="1:7" ht="37.5" customHeight="1" x14ac:dyDescent="0.25">
      <c r="A15" s="26">
        <v>9</v>
      </c>
      <c r="B15" s="3" t="s">
        <v>7</v>
      </c>
      <c r="C15" s="24" t="s">
        <v>37</v>
      </c>
      <c r="D15" s="3" t="s">
        <v>26</v>
      </c>
      <c r="E15" s="40">
        <v>90</v>
      </c>
      <c r="F15" s="3"/>
      <c r="G15" s="30">
        <f t="shared" ref="G15:G27" si="1">F15*E15</f>
        <v>0</v>
      </c>
    </row>
    <row r="16" spans="1:7" ht="37.5" customHeight="1" x14ac:dyDescent="0.25">
      <c r="A16" s="26">
        <v>10</v>
      </c>
      <c r="B16" s="3" t="s">
        <v>27</v>
      </c>
      <c r="C16" s="24" t="s">
        <v>37</v>
      </c>
      <c r="D16" s="3" t="s">
        <v>5</v>
      </c>
      <c r="E16" s="40">
        <v>30</v>
      </c>
      <c r="F16" s="3"/>
      <c r="G16" s="30">
        <f t="shared" si="1"/>
        <v>0</v>
      </c>
    </row>
    <row r="17" spans="1:7" ht="37.5" customHeight="1" x14ac:dyDescent="0.25">
      <c r="A17" s="26">
        <v>11</v>
      </c>
      <c r="B17" s="3" t="s">
        <v>60</v>
      </c>
      <c r="C17" s="24" t="s">
        <v>37</v>
      </c>
      <c r="D17" s="3" t="s">
        <v>5</v>
      </c>
      <c r="E17" s="40">
        <v>50</v>
      </c>
      <c r="F17" s="3"/>
      <c r="G17" s="30">
        <f>F17*E17</f>
        <v>0</v>
      </c>
    </row>
    <row r="18" spans="1:7" ht="37.5" customHeight="1" x14ac:dyDescent="0.25">
      <c r="A18" s="26">
        <v>12</v>
      </c>
      <c r="B18" s="3" t="s">
        <v>28</v>
      </c>
      <c r="C18" s="3" t="s">
        <v>64</v>
      </c>
      <c r="D18" s="3" t="s">
        <v>5</v>
      </c>
      <c r="E18" s="42">
        <v>1500</v>
      </c>
      <c r="F18" s="3"/>
      <c r="G18" s="30">
        <f t="shared" si="1"/>
        <v>0</v>
      </c>
    </row>
    <row r="19" spans="1:7" ht="37.5" customHeight="1" x14ac:dyDescent="0.25">
      <c r="A19" s="26">
        <v>13</v>
      </c>
      <c r="B19" s="3" t="s">
        <v>29</v>
      </c>
      <c r="C19" s="3" t="s">
        <v>64</v>
      </c>
      <c r="D19" s="3" t="s">
        <v>5</v>
      </c>
      <c r="E19" s="42">
        <v>350</v>
      </c>
      <c r="F19" s="3"/>
      <c r="G19" s="30">
        <f t="shared" si="1"/>
        <v>0</v>
      </c>
    </row>
    <row r="20" spans="1:7" ht="37.5" customHeight="1" x14ac:dyDescent="0.25">
      <c r="A20" s="26">
        <v>14</v>
      </c>
      <c r="B20" s="3" t="s">
        <v>30</v>
      </c>
      <c r="C20" s="3" t="s">
        <v>64</v>
      </c>
      <c r="D20" s="3" t="s">
        <v>12</v>
      </c>
      <c r="E20" s="40">
        <v>800</v>
      </c>
      <c r="F20" s="3"/>
      <c r="G20" s="30">
        <f t="shared" si="1"/>
        <v>0</v>
      </c>
    </row>
    <row r="21" spans="1:7" ht="37.5" customHeight="1" x14ac:dyDescent="0.25">
      <c r="A21" s="26">
        <v>15</v>
      </c>
      <c r="B21" s="3" t="s">
        <v>31</v>
      </c>
      <c r="C21" s="24" t="s">
        <v>37</v>
      </c>
      <c r="D21" s="3" t="s">
        <v>5</v>
      </c>
      <c r="E21" s="40">
        <v>200</v>
      </c>
      <c r="F21" s="3"/>
      <c r="G21" s="30">
        <f t="shared" si="1"/>
        <v>0</v>
      </c>
    </row>
    <row r="22" spans="1:7" ht="37.5" customHeight="1" x14ac:dyDescent="0.25">
      <c r="A22" s="26">
        <v>16</v>
      </c>
      <c r="B22" s="3" t="s">
        <v>32</v>
      </c>
      <c r="C22" s="24" t="s">
        <v>37</v>
      </c>
      <c r="D22" s="3" t="s">
        <v>5</v>
      </c>
      <c r="E22" s="40">
        <v>150</v>
      </c>
      <c r="F22" s="3"/>
      <c r="G22" s="30">
        <f t="shared" si="1"/>
        <v>0</v>
      </c>
    </row>
    <row r="23" spans="1:7" ht="37.5" customHeight="1" x14ac:dyDescent="0.25">
      <c r="A23" s="26">
        <v>17</v>
      </c>
      <c r="B23" s="3" t="s">
        <v>33</v>
      </c>
      <c r="C23" s="24" t="s">
        <v>37</v>
      </c>
      <c r="D23" s="3" t="s">
        <v>5</v>
      </c>
      <c r="E23" s="40">
        <v>150</v>
      </c>
      <c r="F23" s="3"/>
      <c r="G23" s="30">
        <f t="shared" si="1"/>
        <v>0</v>
      </c>
    </row>
    <row r="24" spans="1:7" ht="37.5" customHeight="1" x14ac:dyDescent="0.25">
      <c r="A24" s="26">
        <v>18</v>
      </c>
      <c r="B24" s="3" t="s">
        <v>34</v>
      </c>
      <c r="C24" s="24" t="s">
        <v>37</v>
      </c>
      <c r="D24" s="3" t="s">
        <v>5</v>
      </c>
      <c r="E24" s="40">
        <v>70</v>
      </c>
      <c r="F24" s="3"/>
      <c r="G24" s="30">
        <f t="shared" si="1"/>
        <v>0</v>
      </c>
    </row>
    <row r="25" spans="1:7" ht="37.5" customHeight="1" x14ac:dyDescent="0.25">
      <c r="A25" s="26">
        <v>19</v>
      </c>
      <c r="B25" s="3" t="s">
        <v>35</v>
      </c>
      <c r="C25" s="24" t="s">
        <v>37</v>
      </c>
      <c r="D25" s="3" t="s">
        <v>5</v>
      </c>
      <c r="E25" s="40">
        <v>150</v>
      </c>
      <c r="F25" s="3"/>
      <c r="G25" s="30">
        <f t="shared" si="1"/>
        <v>0</v>
      </c>
    </row>
    <row r="26" spans="1:7" ht="37.5" customHeight="1" x14ac:dyDescent="0.25">
      <c r="A26" s="26">
        <v>20</v>
      </c>
      <c r="B26" s="3" t="s">
        <v>18</v>
      </c>
      <c r="C26" s="3" t="s">
        <v>65</v>
      </c>
      <c r="D26" s="3" t="s">
        <v>12</v>
      </c>
      <c r="E26" s="40">
        <v>800</v>
      </c>
      <c r="F26" s="3"/>
      <c r="G26" s="30">
        <f t="shared" si="1"/>
        <v>0</v>
      </c>
    </row>
    <row r="27" spans="1:7" ht="37.5" customHeight="1" thickBot="1" x14ac:dyDescent="0.3">
      <c r="A27" s="26">
        <v>21</v>
      </c>
      <c r="B27" s="28" t="s">
        <v>19</v>
      </c>
      <c r="C27" s="28" t="s">
        <v>65</v>
      </c>
      <c r="D27" s="28" t="s">
        <v>12</v>
      </c>
      <c r="E27" s="41">
        <v>700</v>
      </c>
      <c r="F27" s="28"/>
      <c r="G27" s="31">
        <f t="shared" si="1"/>
        <v>0</v>
      </c>
    </row>
    <row r="28" spans="1:7" ht="37.5" customHeight="1" thickBot="1" x14ac:dyDescent="0.3">
      <c r="A28" s="66"/>
      <c r="B28" s="66"/>
      <c r="C28" s="66"/>
      <c r="D28" s="66"/>
      <c r="E28" s="66"/>
      <c r="F28" s="49" t="s">
        <v>24</v>
      </c>
      <c r="G28" s="50">
        <f>SUM(G14:G27)</f>
        <v>0</v>
      </c>
    </row>
    <row r="29" spans="1:7" ht="37.5" customHeight="1" thickBot="1" x14ac:dyDescent="0.3">
      <c r="A29" s="66"/>
      <c r="B29" s="66"/>
      <c r="C29" s="66"/>
      <c r="D29" s="66"/>
      <c r="E29" s="66"/>
      <c r="F29" s="49" t="s">
        <v>8</v>
      </c>
      <c r="G29" s="51">
        <f>G28*24/100</f>
        <v>0</v>
      </c>
    </row>
    <row r="30" spans="1:7" ht="37.5" customHeight="1" thickBot="1" x14ac:dyDescent="0.3">
      <c r="A30" s="66"/>
      <c r="B30" s="66"/>
      <c r="C30" s="66"/>
      <c r="D30" s="66"/>
      <c r="E30" s="66"/>
      <c r="F30" s="49" t="s">
        <v>15</v>
      </c>
      <c r="G30" s="51">
        <f>SUM(G28:G29)</f>
        <v>0</v>
      </c>
    </row>
    <row r="31" spans="1:7" ht="37.5" customHeight="1" thickBot="1" x14ac:dyDescent="0.3">
      <c r="A31" s="52"/>
      <c r="B31" s="71" t="s">
        <v>66</v>
      </c>
      <c r="C31" s="72"/>
      <c r="D31" s="55">
        <f>G28+G10</f>
        <v>0</v>
      </c>
      <c r="E31" s="56"/>
      <c r="F31" s="46"/>
      <c r="G31" s="53"/>
    </row>
    <row r="32" spans="1:7" ht="37.5" customHeight="1" thickBot="1" x14ac:dyDescent="0.3">
      <c r="A32" s="52"/>
      <c r="B32" s="69" t="s">
        <v>20</v>
      </c>
      <c r="C32" s="70"/>
      <c r="D32" s="57">
        <f>G29+G11</f>
        <v>0</v>
      </c>
      <c r="E32" s="58"/>
      <c r="F32" s="46"/>
      <c r="G32" s="54"/>
    </row>
    <row r="33" spans="1:7" ht="37.5" customHeight="1" thickBot="1" x14ac:dyDescent="0.3">
      <c r="A33" s="52"/>
      <c r="B33" s="67" t="s">
        <v>61</v>
      </c>
      <c r="C33" s="68"/>
      <c r="D33" s="55">
        <f>G30+G12</f>
        <v>0</v>
      </c>
      <c r="E33" s="56"/>
      <c r="F33" s="54"/>
      <c r="G33" s="53"/>
    </row>
    <row r="34" spans="1:7" ht="37.5" customHeight="1" x14ac:dyDescent="0.25">
      <c r="F34" s="45"/>
    </row>
  </sheetData>
  <mergeCells count="9">
    <mergeCell ref="D33:E33"/>
    <mergeCell ref="D31:E31"/>
    <mergeCell ref="D32:E32"/>
    <mergeCell ref="A1:G1"/>
    <mergeCell ref="A10:E12"/>
    <mergeCell ref="A28:E30"/>
    <mergeCell ref="B33:C33"/>
    <mergeCell ref="B32:C32"/>
    <mergeCell ref="B31:C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5" t="s">
        <v>38</v>
      </c>
      <c r="B1" s="6" t="s">
        <v>39</v>
      </c>
      <c r="C1" s="6" t="s">
        <v>36</v>
      </c>
      <c r="D1" s="6" t="s">
        <v>40</v>
      </c>
      <c r="E1" s="7" t="s">
        <v>41</v>
      </c>
    </row>
    <row r="2" spans="1:5" x14ac:dyDescent="0.25">
      <c r="A2" s="76" t="s">
        <v>42</v>
      </c>
      <c r="B2" s="4" t="s">
        <v>43</v>
      </c>
      <c r="C2" s="79">
        <v>410986.65</v>
      </c>
      <c r="D2" s="79">
        <v>88965.6</v>
      </c>
      <c r="E2" s="79">
        <f>D2+C2</f>
        <v>499952.25</v>
      </c>
    </row>
    <row r="3" spans="1:5" x14ac:dyDescent="0.25">
      <c r="A3" s="77"/>
      <c r="B3" s="4" t="s">
        <v>44</v>
      </c>
      <c r="C3" s="80"/>
      <c r="D3" s="80"/>
      <c r="E3" s="80"/>
    </row>
    <row r="4" spans="1:5" x14ac:dyDescent="0.25">
      <c r="A4" s="77"/>
      <c r="B4" s="4" t="s">
        <v>45</v>
      </c>
      <c r="C4" s="80"/>
      <c r="D4" s="80"/>
      <c r="E4" s="80"/>
    </row>
    <row r="5" spans="1:5" x14ac:dyDescent="0.25">
      <c r="A5" s="77"/>
      <c r="B5" s="4" t="s">
        <v>46</v>
      </c>
      <c r="C5" s="80"/>
      <c r="D5" s="80"/>
      <c r="E5" s="80"/>
    </row>
    <row r="6" spans="1:5" x14ac:dyDescent="0.25">
      <c r="A6" s="77"/>
      <c r="B6" s="4" t="s">
        <v>47</v>
      </c>
      <c r="C6" s="80"/>
      <c r="D6" s="80"/>
      <c r="E6" s="80"/>
    </row>
    <row r="7" spans="1:5" x14ac:dyDescent="0.25">
      <c r="A7" s="77"/>
      <c r="B7" s="4" t="s">
        <v>48</v>
      </c>
      <c r="C7" s="80"/>
      <c r="D7" s="80"/>
      <c r="E7" s="80"/>
    </row>
    <row r="8" spans="1:5" ht="15.75" thickBot="1" x14ac:dyDescent="0.3">
      <c r="A8" s="78"/>
      <c r="B8" s="1" t="s">
        <v>49</v>
      </c>
      <c r="C8" s="81"/>
      <c r="D8" s="81"/>
      <c r="E8" s="81"/>
    </row>
    <row r="9" spans="1:5" ht="21" customHeight="1" thickBot="1" x14ac:dyDescent="0.3">
      <c r="A9" s="8" t="s">
        <v>50</v>
      </c>
      <c r="B9" s="9" t="s">
        <v>51</v>
      </c>
      <c r="C9" s="10">
        <v>124335.25</v>
      </c>
      <c r="D9" s="10">
        <v>23891.46</v>
      </c>
      <c r="E9" s="11">
        <v>148226.71</v>
      </c>
    </row>
    <row r="10" spans="1:5" ht="15.75" thickBot="1" x14ac:dyDescent="0.3">
      <c r="A10" s="8" t="s">
        <v>52</v>
      </c>
      <c r="B10" s="9" t="s">
        <v>51</v>
      </c>
      <c r="C10" s="10">
        <v>98956.5</v>
      </c>
      <c r="D10" s="10">
        <v>19435.86</v>
      </c>
      <c r="E10" s="11">
        <v>118392.36</v>
      </c>
    </row>
    <row r="11" spans="1:5" x14ac:dyDescent="0.25">
      <c r="A11" s="76" t="s">
        <v>53</v>
      </c>
      <c r="B11" s="12" t="s">
        <v>54</v>
      </c>
      <c r="C11" s="82">
        <v>95358</v>
      </c>
      <c r="D11" s="85">
        <v>21301.919999999998</v>
      </c>
      <c r="E11" s="79">
        <v>116659.92</v>
      </c>
    </row>
    <row r="12" spans="1:5" x14ac:dyDescent="0.25">
      <c r="A12" s="77"/>
      <c r="B12" s="13" t="s">
        <v>55</v>
      </c>
      <c r="C12" s="83"/>
      <c r="D12" s="86"/>
      <c r="E12" s="80"/>
    </row>
    <row r="13" spans="1:5" ht="15.75" thickBot="1" x14ac:dyDescent="0.3">
      <c r="A13" s="78"/>
      <c r="B13" s="14" t="s">
        <v>56</v>
      </c>
      <c r="C13" s="84"/>
      <c r="D13" s="87"/>
      <c r="E13" s="81"/>
    </row>
    <row r="14" spans="1:5" ht="15.75" thickBot="1" x14ac:dyDescent="0.3">
      <c r="A14" s="8" t="s">
        <v>57</v>
      </c>
      <c r="B14" s="15" t="s">
        <v>58</v>
      </c>
      <c r="C14" s="16">
        <v>28745</v>
      </c>
      <c r="D14" s="16">
        <v>5673</v>
      </c>
      <c r="E14" s="11">
        <v>34418</v>
      </c>
    </row>
    <row r="15" spans="1:5" ht="15.75" thickBot="1" x14ac:dyDescent="0.3">
      <c r="A15" s="17" t="s">
        <v>59</v>
      </c>
      <c r="B15" s="18">
        <v>1729698</v>
      </c>
      <c r="C15" s="19">
        <v>4842.5</v>
      </c>
      <c r="D15" s="10">
        <v>1028.0999999999999</v>
      </c>
      <c r="E15" s="11">
        <v>5870.6</v>
      </c>
    </row>
    <row r="16" spans="1:5" x14ac:dyDescent="0.25">
      <c r="C16" s="73">
        <f>SUM(C2:C15)</f>
        <v>763223.9</v>
      </c>
      <c r="E16" s="20">
        <f>E15+E14+E11+E10+E9+E2</f>
        <v>923519.84</v>
      </c>
    </row>
    <row r="17" spans="3:4" x14ac:dyDescent="0.25">
      <c r="C17" s="74"/>
    </row>
    <row r="18" spans="3:4" x14ac:dyDescent="0.25">
      <c r="C18" s="74"/>
    </row>
    <row r="19" spans="3:4" x14ac:dyDescent="0.25">
      <c r="C19" s="74"/>
    </row>
    <row r="20" spans="3:4" x14ac:dyDescent="0.25">
      <c r="C20" s="74"/>
    </row>
    <row r="21" spans="3:4" x14ac:dyDescent="0.25">
      <c r="C21" s="74"/>
    </row>
    <row r="22" spans="3:4" ht="15.75" thickBot="1" x14ac:dyDescent="0.3">
      <c r="C22" s="75"/>
      <c r="D22" s="20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10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2025-10-31T05:15:06Z</dcterms:modified>
</cp:coreProperties>
</file>