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1" sheetId="1" r:id="rId1"/>
    <sheet name="Φύλλο3" sheetId="17" state="hidden" r:id="rId2"/>
  </sheets>
  <definedNames>
    <definedName name="_xlnm.Print_Area" localSheetId="0">'ΟΜΑΔΑ 1'!$A$1:$X$57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4" i="1"/>
  <c r="T5" i="1"/>
  <c r="T6" i="1"/>
  <c r="T7" i="1"/>
  <c r="T8" i="1"/>
  <c r="T9" i="1"/>
  <c r="T10" i="1"/>
  <c r="T11" i="1"/>
  <c r="T12" i="1"/>
  <c r="T13" i="1"/>
  <c r="T14" i="1"/>
  <c r="T15" i="1"/>
  <c r="T58" i="1" l="1"/>
  <c r="V58" i="1" s="1"/>
  <c r="T57" i="1"/>
  <c r="V57" i="1" s="1"/>
  <c r="T56" i="1"/>
  <c r="V56" i="1" s="1"/>
  <c r="T55" i="1"/>
  <c r="V55" i="1" s="1"/>
  <c r="T54" i="1"/>
  <c r="V54" i="1" s="1"/>
  <c r="T53" i="1"/>
  <c r="V53" i="1" s="1"/>
  <c r="T52" i="1"/>
  <c r="V52" i="1" s="1"/>
  <c r="T51" i="1"/>
  <c r="V51" i="1" s="1"/>
  <c r="T50" i="1"/>
  <c r="V50" i="1" s="1"/>
  <c r="T49" i="1"/>
  <c r="V49" i="1" s="1"/>
  <c r="T48" i="1"/>
  <c r="V48" i="1" s="1"/>
  <c r="T47" i="1"/>
  <c r="V47" i="1" s="1"/>
  <c r="T46" i="1"/>
  <c r="V46" i="1" s="1"/>
  <c r="T45" i="1"/>
  <c r="V45" i="1" s="1"/>
  <c r="T44" i="1"/>
  <c r="V44" i="1" s="1"/>
  <c r="T43" i="1"/>
  <c r="V43" i="1" s="1"/>
  <c r="T42" i="1"/>
  <c r="V42" i="1" s="1"/>
  <c r="T41" i="1"/>
  <c r="V41" i="1" s="1"/>
  <c r="T40" i="1"/>
  <c r="V40" i="1" s="1"/>
  <c r="T39" i="1"/>
  <c r="V39" i="1" s="1"/>
  <c r="T38" i="1"/>
  <c r="V38" i="1" s="1"/>
  <c r="T37" i="1"/>
  <c r="V37" i="1" s="1"/>
  <c r="T36" i="1"/>
  <c r="V36" i="1" s="1"/>
  <c r="T35" i="1"/>
  <c r="V35" i="1" s="1"/>
  <c r="T34" i="1"/>
  <c r="V34" i="1" s="1"/>
  <c r="T33" i="1"/>
  <c r="V33" i="1" s="1"/>
  <c r="T32" i="1"/>
  <c r="V32" i="1" s="1"/>
  <c r="T31" i="1"/>
  <c r="V31" i="1" s="1"/>
  <c r="T30" i="1"/>
  <c r="V30" i="1" s="1"/>
  <c r="T29" i="1"/>
  <c r="V29" i="1" s="1"/>
  <c r="T28" i="1"/>
  <c r="V28" i="1" s="1"/>
  <c r="T27" i="1"/>
  <c r="V27" i="1" s="1"/>
  <c r="T26" i="1"/>
  <c r="V26" i="1" s="1"/>
  <c r="T25" i="1"/>
  <c r="V25" i="1" s="1"/>
  <c r="T24" i="1"/>
  <c r="V24" i="1" s="1"/>
  <c r="T23" i="1"/>
  <c r="V23" i="1" s="1"/>
  <c r="T22" i="1"/>
  <c r="V22" i="1" s="1"/>
  <c r="T21" i="1"/>
  <c r="V21" i="1" s="1"/>
  <c r="T4" i="1"/>
  <c r="V16" i="1" l="1"/>
  <c r="V59" i="1"/>
  <c r="V17" i="1" l="1"/>
  <c r="V60" i="1"/>
  <c r="V61" i="1" s="1"/>
  <c r="D63" i="1"/>
  <c r="D64" i="1" l="1"/>
  <c r="D65" i="1" s="1"/>
  <c r="V18" i="1"/>
  <c r="D22" i="17" l="1"/>
  <c r="C16" i="17" l="1"/>
  <c r="E16" i="17"/>
  <c r="E2" i="17"/>
</calcChain>
</file>

<file path=xl/comments1.xml><?xml version="1.0" encoding="utf-8"?>
<comments xmlns="http://schemas.openxmlformats.org/spreadsheetml/2006/main">
  <authors>
    <author>User</author>
  </authors>
  <commentList>
    <comment ref="S54" authorId="0" shape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<sst xmlns="http://schemas.openxmlformats.org/spreadsheetml/2006/main" count="230" uniqueCount="116">
  <si>
    <t xml:space="preserve">ΟΙΚΟΝΟΜΙΚΗ ΥΠΗΡΕΣΙΑ </t>
  </si>
  <si>
    <t>Δ/ΝΣΗ ΠΕΡΙΒΑΛΛΟΝΤΟΣ</t>
  </si>
  <si>
    <t>ΔΙΟΙΚΗΣΗ</t>
  </si>
  <si>
    <t>ΤΕΧΝΙΚΗ ΥΠΗΡΕΣΙΑ</t>
  </si>
  <si>
    <t>ΠΟΛΕΟΔΟΜΙΑ</t>
  </si>
  <si>
    <t>ΓΡ.ΔΗΜΑΡΧΟΥ</t>
  </si>
  <si>
    <t>ΔΗΜ. ΑΣΤΥΝΟΜΙΑ</t>
  </si>
  <si>
    <t>ΚΕΠ</t>
  </si>
  <si>
    <t>Δ/ΝΣΗ ΠΡΟΓΡΑΜΜΑΤΙΣΜΟΥ</t>
  </si>
  <si>
    <t>Α/Α</t>
  </si>
  <si>
    <t>ΑΝΑΛΥΤΙΚΗ ΠΕΡΙΓΡΑΦΗ ΕΙΔΟΥΣ ΦΠΑ 6%</t>
  </si>
  <si>
    <t>Μ/Μ</t>
  </si>
  <si>
    <t xml:space="preserve"> ΠΟΣΟΤΗΤΑ</t>
  </si>
  <si>
    <t>ΣΥΝΟΛΙΚΗ ΠΟΣΟΤΗΤΑ</t>
  </si>
  <si>
    <t>ΤΙΜΗ ΜΟΝΑΔΑΣ</t>
  </si>
  <si>
    <t>ΣΥΝΟΛΟ</t>
  </si>
  <si>
    <t>Αλκοολούχος λοσιόν  με περιεκτικότητα  αλκοόλης 93 βαθμών και άνω 410 ml εως 500 ml</t>
  </si>
  <si>
    <t>Τεμάχιο</t>
  </si>
  <si>
    <t>Αλκοολούχος λοσιόν : ήπιο αντισηπτικό με περιεκτικότητα  αλκοόλης 70 βαθμών και άνω σε πλαστικό μπουκάλι των 230 εως 250 gr.</t>
  </si>
  <si>
    <t>Αντισηπτικό σπρέι(τύπου DETTOL), συσκευασία 400-500 ml για εξουδετέρωση  βακτηριδίων, ιών &amp; μύκητων σε επιφάνειες καθημερινής χρήσης,</t>
  </si>
  <si>
    <t>Γάντια μιας χρήσης  latex (κουτί 100 τεμάχια) MEDIUM-LARGE</t>
  </si>
  <si>
    <t>Κυτίο</t>
  </si>
  <si>
    <t>Υγρό  σαπούνι χεριών αντιβακτηριδιακό 250 -400ml ενδεικτικού τύπου dettol</t>
  </si>
  <si>
    <t>Υγρό  σαπούνι χεριών αντιβακτηριδιακό(Συσκευασία  4 λίτρων)</t>
  </si>
  <si>
    <t>Λίτρο</t>
  </si>
  <si>
    <t xml:space="preserve">Υγρό κρεμοσάπουνο χεριών (4lt): αρίστης ποιότητας, αρωματικό και φιλικό προς το περιβάλλον. Τυποποιημένο σε πλαστικό μπιτόνι. </t>
  </si>
  <si>
    <t>Χλωρίνη παχύρευστη 750 ml (καθαριστική και απολυμαντική δράση)</t>
  </si>
  <si>
    <t>Χλωρίνη παχύρευστη 2 lt (καθαριστική και απολυμαντική δράση)</t>
  </si>
  <si>
    <t xml:space="preserve">ΚΑΘΑΡΗ ΑΞΙΑ </t>
  </si>
  <si>
    <t xml:space="preserve">ΦΠΑ 6% </t>
  </si>
  <si>
    <t>ΣΥΝΟΛΟ:</t>
  </si>
  <si>
    <t>Απορροφητικό πανί Διαστάσεων Νο 2</t>
  </si>
  <si>
    <t>Αποσμητικό Λεκάνης WC Σσυσκευασία 2 τεμαχίων</t>
  </si>
  <si>
    <t>Αρωματικό χώρου  σε sticks 100ml</t>
  </si>
  <si>
    <t>Γάντια καθαρισμού πλαστικά</t>
  </si>
  <si>
    <t>Ζέυγος</t>
  </si>
  <si>
    <t>Διάλυμα υδροχλωρικού οξέως 0.430 λίτρα</t>
  </si>
  <si>
    <t>Εντομοκτόνο για έρποντα έντομα σε spray 300 ML</t>
  </si>
  <si>
    <t>Καλαθάκια μπάνιου πλαστικά, 30cm διάμετρος 28cm με πεντάλ</t>
  </si>
  <si>
    <t>Καλαθάκι πλαστικό απορριμμάτων γραφείου ανοιχτό ύψος 30 cm διάμετρος 28 cm περίπου</t>
  </si>
  <si>
    <t>Πιγκάλ WC πλαστικό κλειστού τύπου</t>
  </si>
  <si>
    <t>Σακούλες απορριμμάτων για ελαφριά χρήση συσκευασία 52Χ75 cm 10 τεμ. με κορδόνι</t>
  </si>
  <si>
    <t xml:space="preserve">Συσκευασία  </t>
  </si>
  <si>
    <t>Σακούλες μικρές απορριμμάτων ρολό για καλαθάκια 45Χ55 cm ΣΥΣΚ. 20 ΤΕΜΑΧΙΩΝ</t>
  </si>
  <si>
    <t>Σκούπα  χειρός</t>
  </si>
  <si>
    <t>ΣΥΣΚΕΥΗ ΕΠΙΤΟΙΧΙΑ ΑΝΤΙΣΗΠΤΙΚΟΥ με χωρητικότητα περίπου  1000 ml</t>
  </si>
  <si>
    <t>ΣΥΣΚΕΥΗ ΕΠΙΤΟΙΧΙΑ ΑΝΤΙΣΗΠΤΙΚΟΥ με χωρητικότητα περίπου  500 ml</t>
  </si>
  <si>
    <t>Σφουγγαράκι  κουζίνας για πιάτα</t>
  </si>
  <si>
    <t>Σφουγγαρίστρα απλή</t>
  </si>
  <si>
    <t>Σφουγγαρίστρα επαγγελματική 400 gr</t>
  </si>
  <si>
    <t>Υγρό για πάτωμα 4 λίτρων</t>
  </si>
  <si>
    <t>Υγρό για πιάτα 750 ml</t>
  </si>
  <si>
    <t>Υγρό καθαρισμού ξύλινων επίπλων (400ml)</t>
  </si>
  <si>
    <t>Υγρό καθαρισμού τζαμιών συσκ. 4lt</t>
  </si>
  <si>
    <t>Υγρό καθαρισμού τζαμιών συσκ. 500 ml</t>
  </si>
  <si>
    <t>Υγρό καθαριστικό κατά των αλάτων 500ml</t>
  </si>
  <si>
    <t>Υγρό παχύρευστο καθαριστικό τουαλέτας παπί 750ml</t>
  </si>
  <si>
    <t>Φαράσι πλαστικό με λάστιχο και κοντάρι</t>
  </si>
  <si>
    <t>Χαρτί κουζίνας  800 γρ/ρολό, επαγγελματικό</t>
  </si>
  <si>
    <t>Χαρτί υγείας /ρολό  120 γρ. τρίφυλλο (Συσκευ. 10 τεμαχίων)</t>
  </si>
  <si>
    <t>Χαρτοπετσέτες διαστάσεων ΣΥΣΚΕΥΑΣΙΑ (100 φύλλων)</t>
  </si>
  <si>
    <t>Χειροπετσέτες  ρολό 400gr μαλακή λευκή (κιβώτιο 12 τμχ)</t>
  </si>
  <si>
    <t>Χειροπετσέτες Ζ-Ζ 250.γρ (κιβώτιο 20 πακέτων 200 φύλλων) μαλακή λευκή</t>
  </si>
  <si>
    <t>ΦΠΑ 24%</t>
  </si>
  <si>
    <t>ΠΟΛΙΤΙΚΗ ΠΡΟΣΤΑΣΙΑ</t>
  </si>
  <si>
    <t>Ποτήρια νερού μιας χρήσης χάρτινα 250 ml (συσκευασία  50 τεμαχίων)</t>
  </si>
  <si>
    <t>Πιατάκια φαγητού από ζαχαροκάλαμο  μιας χρήσης ΣΥΣΚΕΥΑΣΙΑ (20 τεμαχίων)</t>
  </si>
  <si>
    <t>Χάρτινα τραπεζομάντιλα μιας χρήσης 1Χ1m με νάιλον μεμβράνη στο κάτω μέρος ΣΥΣΚΕΥΑΣΙΑ (150 τεμαχίων)</t>
  </si>
  <si>
    <t>Κουβάς στίφτης 13-15 λίτρων</t>
  </si>
  <si>
    <t>ΚΑΘΑΡΗ ΑΞΙΑ</t>
  </si>
  <si>
    <t>Υγρό Κρεμοσάπουνο χεριών με αντλία 250-300 ml</t>
  </si>
  <si>
    <t>TMHMA YΠΟΣΤΗΡΙΞΗΣ ΑΙΡΕΤΩΝ ΟΡΓΑΝΩΝ</t>
  </si>
  <si>
    <t>ΤΜΗΜΑ ΝΟΜΙΚΗΣ ΥΠΟΣΤΗΡΙΞΗΣ</t>
  </si>
  <si>
    <t>ΤΜΗΜΑ ΑΥΤΟΤΕΛΟΥΣ ΕΛΕΓΧΟΥ</t>
  </si>
  <si>
    <t>ΦΠΑ 6 &amp;24%</t>
  </si>
  <si>
    <t>ΣΥΝΟΛΙΚΗ ΔΑΠΑΝΗ</t>
  </si>
  <si>
    <t>Καροτσάκι σφουγγαρίσματος με πρέσα 20lit-25lit περίπου</t>
  </si>
  <si>
    <t>Υγρό αντισηπτικά gel χεριών με μηχανισμό απλικατερ-αντλίας με μηχανισμό απλικατερ-αντλίαςΣυσκευασία 250 -400 ml.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</si>
  <si>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</si>
  <si>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</si>
  <si>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</si>
  <si>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</si>
  <si>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</si>
  <si>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</si>
  <si>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</si>
  <si>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</si>
  <si>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</si>
  <si>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</si>
  <si>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</si>
  <si>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</si>
  <si>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</si>
  <si>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</si>
  <si>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</si>
  <si>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</si>
  <si>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</si>
  <si>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</si>
  <si>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</si>
  <si>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</si>
  <si>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</si>
  <si>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</si>
  <si>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</si>
  <si>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</si>
  <si>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Δ/ΝΣΗ ΚΑΘΑΡΙΟΤΗΤΑΣ</t>
  </si>
  <si>
    <t>Δ/ΝΣΗ ΤΟΠ.ΟΙΚ. ΑΝΑΠΤΥΞΗ</t>
  </si>
  <si>
    <t>ΑΝΤΙΣΗΠΤΙΚΟ  ΧΕΡΙΩΝ σε μορφή γέλης  με απολυμαντικές και αντιβακτηριδιακές ιδιότητες με βάση την  αλκοόλη Συσκευασία 4 λίτρων.</t>
  </si>
  <si>
    <t>Κοντάρι αλουμινίου 130εκ  επαγγελματικό</t>
  </si>
  <si>
    <t>Κουτάλια φαγητού ξύλινα  ΣΥΣΚΕΥΑΣΙΑ (50 ΤΕΜΑΧΙΩΝ)</t>
  </si>
  <si>
    <t>Πιρουνια φαγητού ξύλινα  ΣΥΣΚΕΥΑΣΙΑ (50 ΤΕΜΑΧΙΩΝ)</t>
  </si>
  <si>
    <t xml:space="preserve">Δ/ΝΣΗ ΠΡΟΓΡΑΜΜΑΤΙΣΜΟΎ </t>
  </si>
  <si>
    <t>ΑΝΑΛΥΤΙΚΗ ΠΕΡΙΓΡΑΦΗ ΕΙΔΟΥΣ ΦΠΑ 24%</t>
  </si>
  <si>
    <t>CPV</t>
  </si>
  <si>
    <t>33631600-8</t>
  </si>
  <si>
    <t>19640000-4</t>
  </si>
  <si>
    <t>33760000-5</t>
  </si>
  <si>
    <t xml:space="preserve">ΚΑΘΑΡΗ ΑΞΙΑ ΟΜΑΔΑΣ 1- ΓΕΝΙΚΗ ΔΗΜΟΥ </t>
  </si>
  <si>
    <t xml:space="preserve">ΟΜΑΔΑ 1: ΕΙΔΗ ΚΑΘΑΡΙΟΤΗΤΑΣ  ΚΑΙ ΕΥΠΡΕΠΙΣΜΟΥ ΥΠΗΡΕΣΙΩΝ  /ΔΗΜΟΣ ΑΓΡΙΝΙΟΥ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</si>
</sst>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8"/>
      <color theme="1"/>
      <name val="Arial Black"/>
      <family val="2"/>
      <charset val="161"/>
    </font>
    <font>
      <sz val="11"/>
      <color theme="1"/>
      <name val="Arial Black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" fontId="13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5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 shrinkToFit="1"/>
    </xf>
    <xf numFmtId="4" fontId="1" fillId="0" borderId="4" xfId="0" applyNumberFormat="1" applyFont="1" applyBorder="1" applyAlignment="1">
      <alignment horizontal="center" vertical="center" wrapText="1" shrinkToFi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 shrinkToFit="1"/>
    </xf>
    <xf numFmtId="4" fontId="1" fillId="0" borderId="11" xfId="0" applyNumberFormat="1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tabSelected="1" zoomScaleNormal="100" workbookViewId="0">
      <selection activeCell="U21" sqref="U21:U24"/>
    </sheetView>
  </sheetViews>
  <sheetFormatPr defaultRowHeight="15" x14ac:dyDescent="0.25"/>
  <cols>
    <col min="1" max="1" width="4.140625" style="49" bestFit="1" customWidth="1"/>
    <col min="2" max="2" width="23.140625" style="49" customWidth="1"/>
    <col min="3" max="3" width="4.140625" style="49" customWidth="1"/>
    <col min="4" max="4" width="5" style="49" customWidth="1"/>
    <col min="5" max="5" width="6.42578125" style="49" customWidth="1"/>
    <col min="6" max="6" width="5.7109375" style="49" customWidth="1"/>
    <col min="7" max="7" width="4.85546875" style="49" customWidth="1"/>
    <col min="8" max="8" width="5.5703125" style="49" customWidth="1"/>
    <col min="9" max="9" width="5.42578125" style="49" customWidth="1"/>
    <col min="10" max="10" width="5" style="49" customWidth="1"/>
    <col min="11" max="11" width="5.140625" style="49" customWidth="1"/>
    <col min="12" max="12" width="5.140625" style="58" customWidth="1"/>
    <col min="13" max="13" width="6" style="49" customWidth="1"/>
    <col min="14" max="14" width="6.42578125" style="49" customWidth="1"/>
    <col min="15" max="15" width="7.28515625" style="49" customWidth="1"/>
    <col min="16" max="18" width="6.42578125" style="49" customWidth="1"/>
    <col min="19" max="19" width="6.5703125" style="49" customWidth="1"/>
    <col min="20" max="20" width="10.28515625" style="60" customWidth="1"/>
    <col min="21" max="21" width="10.42578125" style="60" customWidth="1"/>
    <col min="22" max="22" width="11.5703125" style="49" customWidth="1"/>
    <col min="23" max="16384" width="9.140625" style="49"/>
  </cols>
  <sheetData>
    <row r="1" spans="1:22" ht="35.25" customHeight="1" thickBot="1" x14ac:dyDescent="0.3">
      <c r="A1" s="84" t="s">
        <v>115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</row>
    <row r="2" spans="1:22" ht="103.5" thickBot="1" x14ac:dyDescent="0.3">
      <c r="A2" s="64" t="s">
        <v>9</v>
      </c>
      <c r="B2" s="66" t="s">
        <v>10</v>
      </c>
      <c r="C2" s="64" t="s">
        <v>110</v>
      </c>
      <c r="D2" s="64" t="s">
        <v>11</v>
      </c>
      <c r="E2" s="50" t="s">
        <v>0</v>
      </c>
      <c r="F2" s="50" t="s">
        <v>1</v>
      </c>
      <c r="G2" s="50" t="s">
        <v>2</v>
      </c>
      <c r="H2" s="50" t="s">
        <v>3</v>
      </c>
      <c r="I2" s="50" t="s">
        <v>4</v>
      </c>
      <c r="J2" s="50" t="s">
        <v>5</v>
      </c>
      <c r="K2" s="50" t="s">
        <v>6</v>
      </c>
      <c r="L2" s="50" t="s">
        <v>7</v>
      </c>
      <c r="M2" s="50" t="s">
        <v>102</v>
      </c>
      <c r="N2" s="50" t="s">
        <v>103</v>
      </c>
      <c r="O2" s="50" t="s">
        <v>108</v>
      </c>
      <c r="P2" s="50" t="s">
        <v>64</v>
      </c>
      <c r="Q2" s="51" t="s">
        <v>72</v>
      </c>
      <c r="R2" s="50" t="s">
        <v>73</v>
      </c>
      <c r="S2" s="52" t="s">
        <v>71</v>
      </c>
      <c r="T2" s="64" t="s">
        <v>13</v>
      </c>
      <c r="U2" s="71" t="s">
        <v>14</v>
      </c>
      <c r="V2" s="73" t="s">
        <v>15</v>
      </c>
    </row>
    <row r="3" spans="1:22" ht="15" customHeight="1" thickBot="1" x14ac:dyDescent="0.3">
      <c r="A3" s="65"/>
      <c r="B3" s="67"/>
      <c r="C3" s="65"/>
      <c r="D3" s="65"/>
      <c r="E3" s="66" t="s">
        <v>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65"/>
      <c r="U3" s="72"/>
      <c r="V3" s="74"/>
    </row>
    <row r="4" spans="1:22" s="53" customFormat="1" ht="71.25" customHeight="1" x14ac:dyDescent="0.25">
      <c r="A4" s="22">
        <v>1</v>
      </c>
      <c r="B4" s="28" t="s">
        <v>104</v>
      </c>
      <c r="C4" s="39" t="s">
        <v>111</v>
      </c>
      <c r="D4" s="39" t="s">
        <v>17</v>
      </c>
      <c r="E4" s="28">
        <v>5</v>
      </c>
      <c r="F4" s="28"/>
      <c r="G4" s="28"/>
      <c r="H4" s="28"/>
      <c r="I4" s="28"/>
      <c r="J4" s="28"/>
      <c r="K4" s="28">
        <v>8</v>
      </c>
      <c r="L4" s="61"/>
      <c r="M4" s="28"/>
      <c r="N4" s="28"/>
      <c r="O4" s="28"/>
      <c r="P4" s="28"/>
      <c r="Q4" s="28"/>
      <c r="R4" s="28"/>
      <c r="S4" s="28"/>
      <c r="T4" s="45">
        <f>SUM(E4:S4)</f>
        <v>13</v>
      </c>
      <c r="U4" s="40"/>
      <c r="V4" s="34">
        <f>T4*U4</f>
        <v>0</v>
      </c>
    </row>
    <row r="5" spans="1:22" s="53" customFormat="1" ht="71.25" customHeight="1" x14ac:dyDescent="0.25">
      <c r="A5" s="29">
        <v>2</v>
      </c>
      <c r="B5" s="3" t="s">
        <v>16</v>
      </c>
      <c r="C5" s="23" t="s">
        <v>111</v>
      </c>
      <c r="D5" s="23" t="s">
        <v>17</v>
      </c>
      <c r="E5" s="3">
        <v>150</v>
      </c>
      <c r="F5" s="3">
        <v>0</v>
      </c>
      <c r="G5" s="3">
        <v>50</v>
      </c>
      <c r="H5" s="3">
        <v>300</v>
      </c>
      <c r="I5" s="3">
        <v>120</v>
      </c>
      <c r="J5" s="3">
        <v>100</v>
      </c>
      <c r="K5" s="3"/>
      <c r="L5" s="26"/>
      <c r="M5" s="3">
        <v>100</v>
      </c>
      <c r="N5" s="3">
        <v>10</v>
      </c>
      <c r="O5" s="3">
        <v>110</v>
      </c>
      <c r="P5" s="3">
        <v>0</v>
      </c>
      <c r="Q5" s="3">
        <v>0</v>
      </c>
      <c r="R5" s="3">
        <v>20</v>
      </c>
      <c r="S5" s="3">
        <v>100</v>
      </c>
      <c r="T5" s="46">
        <f t="shared" ref="T5:T15" si="0">SUM(E5:S5)</f>
        <v>1060</v>
      </c>
      <c r="U5" s="32"/>
      <c r="V5" s="35">
        <f t="shared" ref="V5:V15" si="1">T5*U5</f>
        <v>0</v>
      </c>
    </row>
    <row r="6" spans="1:22" s="53" customFormat="1" ht="56.25" x14ac:dyDescent="0.25">
      <c r="A6" s="29">
        <v>3</v>
      </c>
      <c r="B6" s="3" t="s">
        <v>18</v>
      </c>
      <c r="C6" s="23" t="s">
        <v>111</v>
      </c>
      <c r="D6" s="23" t="s">
        <v>17</v>
      </c>
      <c r="E6" s="3">
        <v>250</v>
      </c>
      <c r="F6" s="3">
        <v>49</v>
      </c>
      <c r="G6" s="3">
        <v>50</v>
      </c>
      <c r="H6" s="3">
        <v>300</v>
      </c>
      <c r="I6" s="3">
        <v>120</v>
      </c>
      <c r="J6" s="3">
        <v>50</v>
      </c>
      <c r="K6" s="3">
        <v>96</v>
      </c>
      <c r="L6" s="26">
        <v>400</v>
      </c>
      <c r="M6" s="3">
        <v>100</v>
      </c>
      <c r="N6" s="3">
        <v>20</v>
      </c>
      <c r="O6" s="3">
        <v>60</v>
      </c>
      <c r="P6" s="3">
        <v>30</v>
      </c>
      <c r="Q6" s="3">
        <v>0</v>
      </c>
      <c r="R6" s="3">
        <v>12</v>
      </c>
      <c r="S6" s="3"/>
      <c r="T6" s="46">
        <f t="shared" si="0"/>
        <v>1537</v>
      </c>
      <c r="U6" s="32"/>
      <c r="V6" s="35">
        <f t="shared" si="1"/>
        <v>0</v>
      </c>
    </row>
    <row r="7" spans="1:22" s="53" customFormat="1" ht="56.25" x14ac:dyDescent="0.25">
      <c r="A7" s="29">
        <v>4</v>
      </c>
      <c r="B7" s="3" t="s">
        <v>19</v>
      </c>
      <c r="C7" s="23" t="s">
        <v>111</v>
      </c>
      <c r="D7" s="23" t="s">
        <v>17</v>
      </c>
      <c r="E7" s="3">
        <v>40</v>
      </c>
      <c r="F7" s="3">
        <v>20</v>
      </c>
      <c r="G7" s="3">
        <v>150</v>
      </c>
      <c r="H7" s="3">
        <v>40</v>
      </c>
      <c r="I7" s="3">
        <v>120</v>
      </c>
      <c r="J7" s="3">
        <v>10</v>
      </c>
      <c r="K7" s="3">
        <v>8</v>
      </c>
      <c r="L7" s="26">
        <v>200</v>
      </c>
      <c r="M7" s="3">
        <v>30</v>
      </c>
      <c r="N7" s="3">
        <v>30</v>
      </c>
      <c r="O7" s="3">
        <v>50</v>
      </c>
      <c r="P7" s="3">
        <v>7</v>
      </c>
      <c r="Q7" s="3">
        <v>10</v>
      </c>
      <c r="R7" s="3">
        <v>10</v>
      </c>
      <c r="S7" s="3">
        <v>20</v>
      </c>
      <c r="T7" s="46">
        <f t="shared" si="0"/>
        <v>745</v>
      </c>
      <c r="U7" s="32"/>
      <c r="V7" s="35">
        <f t="shared" si="1"/>
        <v>0</v>
      </c>
    </row>
    <row r="8" spans="1:22" s="53" customFormat="1" ht="71.25" customHeight="1" x14ac:dyDescent="0.25">
      <c r="A8" s="29">
        <v>5</v>
      </c>
      <c r="B8" s="3" t="s">
        <v>20</v>
      </c>
      <c r="C8" s="23" t="s">
        <v>78</v>
      </c>
      <c r="D8" s="23" t="s">
        <v>21</v>
      </c>
      <c r="E8" s="3">
        <v>30</v>
      </c>
      <c r="F8" s="3">
        <v>100</v>
      </c>
      <c r="G8" s="3">
        <v>200</v>
      </c>
      <c r="H8" s="3">
        <v>200</v>
      </c>
      <c r="I8" s="3">
        <v>30</v>
      </c>
      <c r="J8" s="3">
        <v>30</v>
      </c>
      <c r="K8" s="3">
        <v>10</v>
      </c>
      <c r="L8" s="26">
        <v>50</v>
      </c>
      <c r="M8" s="3">
        <v>100</v>
      </c>
      <c r="N8" s="3">
        <v>150</v>
      </c>
      <c r="O8" s="3">
        <v>80</v>
      </c>
      <c r="P8" s="3">
        <v>10</v>
      </c>
      <c r="Q8" s="3">
        <v>4</v>
      </c>
      <c r="R8" s="3">
        <v>4</v>
      </c>
      <c r="S8" s="3">
        <v>100</v>
      </c>
      <c r="T8" s="46">
        <f t="shared" si="0"/>
        <v>1098</v>
      </c>
      <c r="U8" s="32"/>
      <c r="V8" s="35">
        <f t="shared" si="1"/>
        <v>0</v>
      </c>
    </row>
    <row r="9" spans="1:22" s="53" customFormat="1" ht="71.25" customHeight="1" x14ac:dyDescent="0.25">
      <c r="A9" s="29">
        <v>6</v>
      </c>
      <c r="B9" s="3" t="s">
        <v>22</v>
      </c>
      <c r="C9" s="23" t="s">
        <v>111</v>
      </c>
      <c r="D9" s="23" t="s">
        <v>17</v>
      </c>
      <c r="E9" s="3">
        <v>20</v>
      </c>
      <c r="F9" s="3">
        <v>20</v>
      </c>
      <c r="G9" s="3">
        <v>20</v>
      </c>
      <c r="H9" s="3">
        <v>0</v>
      </c>
      <c r="I9" s="3">
        <v>60</v>
      </c>
      <c r="J9" s="3">
        <v>10</v>
      </c>
      <c r="K9" s="3">
        <v>3</v>
      </c>
      <c r="L9" s="26">
        <v>100</v>
      </c>
      <c r="M9" s="3">
        <v>50</v>
      </c>
      <c r="N9" s="3">
        <v>100</v>
      </c>
      <c r="O9" s="3">
        <v>5</v>
      </c>
      <c r="P9" s="3">
        <v>12</v>
      </c>
      <c r="Q9" s="3">
        <v>24</v>
      </c>
      <c r="R9" s="3">
        <v>20</v>
      </c>
      <c r="S9" s="3">
        <v>10</v>
      </c>
      <c r="T9" s="46">
        <f t="shared" si="0"/>
        <v>454</v>
      </c>
      <c r="U9" s="32"/>
      <c r="V9" s="35">
        <f t="shared" si="1"/>
        <v>0</v>
      </c>
    </row>
    <row r="10" spans="1:22" s="53" customFormat="1" ht="71.25" customHeight="1" x14ac:dyDescent="0.25">
      <c r="A10" s="29">
        <v>7</v>
      </c>
      <c r="B10" s="3" t="s">
        <v>23</v>
      </c>
      <c r="C10" s="23" t="s">
        <v>111</v>
      </c>
      <c r="D10" s="23" t="s">
        <v>24</v>
      </c>
      <c r="E10" s="3">
        <v>80</v>
      </c>
      <c r="F10" s="3">
        <v>17</v>
      </c>
      <c r="G10" s="3">
        <v>50</v>
      </c>
      <c r="H10" s="3">
        <v>96</v>
      </c>
      <c r="I10" s="3">
        <v>30</v>
      </c>
      <c r="J10" s="3">
        <v>5</v>
      </c>
      <c r="K10" s="3">
        <v>2</v>
      </c>
      <c r="L10" s="26">
        <v>50</v>
      </c>
      <c r="M10" s="3">
        <v>30</v>
      </c>
      <c r="N10" s="3">
        <v>50</v>
      </c>
      <c r="O10" s="3">
        <v>5</v>
      </c>
      <c r="P10" s="3">
        <v>0</v>
      </c>
      <c r="Q10" s="3">
        <v>4</v>
      </c>
      <c r="R10" s="3">
        <v>4</v>
      </c>
      <c r="S10" s="3">
        <v>40</v>
      </c>
      <c r="T10" s="46">
        <f t="shared" si="0"/>
        <v>463</v>
      </c>
      <c r="U10" s="32"/>
      <c r="V10" s="35">
        <f t="shared" si="1"/>
        <v>0</v>
      </c>
    </row>
    <row r="11" spans="1:22" s="53" customFormat="1" ht="56.25" x14ac:dyDescent="0.25">
      <c r="A11" s="29">
        <v>8</v>
      </c>
      <c r="B11" s="3" t="s">
        <v>25</v>
      </c>
      <c r="C11" s="23" t="s">
        <v>78</v>
      </c>
      <c r="D11" s="23" t="s">
        <v>17</v>
      </c>
      <c r="E11" s="3">
        <v>24</v>
      </c>
      <c r="F11" s="3">
        <v>0</v>
      </c>
      <c r="G11" s="3">
        <v>100</v>
      </c>
      <c r="H11" s="3">
        <v>40</v>
      </c>
      <c r="I11" s="3">
        <v>30</v>
      </c>
      <c r="J11" s="3">
        <v>12</v>
      </c>
      <c r="K11" s="3">
        <v>12</v>
      </c>
      <c r="L11" s="26"/>
      <c r="M11" s="3">
        <v>30</v>
      </c>
      <c r="N11" s="3">
        <v>50</v>
      </c>
      <c r="O11" s="3">
        <v>2</v>
      </c>
      <c r="P11" s="3">
        <v>0</v>
      </c>
      <c r="Q11" s="3">
        <v>0</v>
      </c>
      <c r="R11" s="3">
        <v>4</v>
      </c>
      <c r="S11" s="3">
        <v>30</v>
      </c>
      <c r="T11" s="46">
        <f t="shared" si="0"/>
        <v>334</v>
      </c>
      <c r="U11" s="32"/>
      <c r="V11" s="35">
        <f t="shared" si="1"/>
        <v>0</v>
      </c>
    </row>
    <row r="12" spans="1:22" s="53" customFormat="1" ht="71.25" customHeight="1" x14ac:dyDescent="0.25">
      <c r="A12" s="29">
        <v>9</v>
      </c>
      <c r="B12" s="3" t="s">
        <v>70</v>
      </c>
      <c r="C12" s="23" t="s">
        <v>78</v>
      </c>
      <c r="D12" s="23" t="s">
        <v>17</v>
      </c>
      <c r="E12" s="3">
        <v>20</v>
      </c>
      <c r="F12" s="3">
        <v>20</v>
      </c>
      <c r="G12" s="3">
        <v>40</v>
      </c>
      <c r="H12" s="3">
        <v>20</v>
      </c>
      <c r="I12" s="3">
        <v>60</v>
      </c>
      <c r="J12" s="3">
        <v>15</v>
      </c>
      <c r="K12" s="3">
        <v>3</v>
      </c>
      <c r="L12" s="26"/>
      <c r="M12" s="3">
        <v>40</v>
      </c>
      <c r="N12" s="3">
        <v>50</v>
      </c>
      <c r="O12" s="3">
        <v>10</v>
      </c>
      <c r="P12" s="3">
        <v>3</v>
      </c>
      <c r="Q12" s="3">
        <v>0</v>
      </c>
      <c r="R12" s="3">
        <v>10</v>
      </c>
      <c r="S12" s="3">
        <v>5</v>
      </c>
      <c r="T12" s="46">
        <f t="shared" si="0"/>
        <v>296</v>
      </c>
      <c r="U12" s="32"/>
      <c r="V12" s="35">
        <f t="shared" si="1"/>
        <v>0</v>
      </c>
    </row>
    <row r="13" spans="1:22" s="53" customFormat="1" ht="48" x14ac:dyDescent="0.25">
      <c r="A13" s="29">
        <v>10</v>
      </c>
      <c r="B13" s="3" t="s">
        <v>77</v>
      </c>
      <c r="C13" s="23" t="s">
        <v>111</v>
      </c>
      <c r="D13" s="23" t="s">
        <v>17</v>
      </c>
      <c r="E13" s="3">
        <v>0</v>
      </c>
      <c r="F13" s="3">
        <v>30</v>
      </c>
      <c r="G13" s="3"/>
      <c r="H13" s="3"/>
      <c r="I13" s="3">
        <v>30</v>
      </c>
      <c r="J13" s="3">
        <v>1</v>
      </c>
      <c r="K13" s="3">
        <v>24</v>
      </c>
      <c r="L13" s="26">
        <v>60</v>
      </c>
      <c r="M13" s="3">
        <v>30</v>
      </c>
      <c r="N13" s="3">
        <v>50</v>
      </c>
      <c r="O13" s="3"/>
      <c r="P13" s="3">
        <v>6</v>
      </c>
      <c r="Q13" s="3">
        <v>0</v>
      </c>
      <c r="R13" s="3">
        <v>8</v>
      </c>
      <c r="S13" s="3"/>
      <c r="T13" s="46">
        <f t="shared" si="0"/>
        <v>239</v>
      </c>
      <c r="U13" s="32"/>
      <c r="V13" s="35">
        <f t="shared" si="1"/>
        <v>0</v>
      </c>
    </row>
    <row r="14" spans="1:22" s="53" customFormat="1" ht="71.25" customHeight="1" x14ac:dyDescent="0.25">
      <c r="A14" s="29">
        <v>11</v>
      </c>
      <c r="B14" s="3" t="s">
        <v>26</v>
      </c>
      <c r="C14" s="23" t="s">
        <v>111</v>
      </c>
      <c r="D14" s="23" t="s">
        <v>17</v>
      </c>
      <c r="E14" s="3">
        <v>100</v>
      </c>
      <c r="F14" s="3">
        <v>0</v>
      </c>
      <c r="G14" s="3"/>
      <c r="H14" s="3">
        <v>50</v>
      </c>
      <c r="I14" s="3">
        <v>100</v>
      </c>
      <c r="J14" s="3">
        <v>50</v>
      </c>
      <c r="K14" s="3"/>
      <c r="L14" s="26">
        <v>200</v>
      </c>
      <c r="M14" s="3">
        <v>0</v>
      </c>
      <c r="N14" s="3">
        <v>0</v>
      </c>
      <c r="O14" s="3">
        <v>70</v>
      </c>
      <c r="P14" s="3">
        <v>5</v>
      </c>
      <c r="Q14" s="3">
        <v>24</v>
      </c>
      <c r="R14" s="3">
        <v>8</v>
      </c>
      <c r="S14" s="3">
        <v>50</v>
      </c>
      <c r="T14" s="46">
        <f t="shared" si="0"/>
        <v>657</v>
      </c>
      <c r="U14" s="32"/>
      <c r="V14" s="35">
        <f t="shared" si="1"/>
        <v>0</v>
      </c>
    </row>
    <row r="15" spans="1:22" s="53" customFormat="1" ht="71.25" customHeight="1" thickBot="1" x14ac:dyDescent="0.3">
      <c r="A15" s="30">
        <v>12</v>
      </c>
      <c r="B15" s="31" t="s">
        <v>27</v>
      </c>
      <c r="C15" s="41" t="s">
        <v>111</v>
      </c>
      <c r="D15" s="41" t="s">
        <v>17</v>
      </c>
      <c r="E15" s="31">
        <v>180</v>
      </c>
      <c r="F15" s="31">
        <v>35</v>
      </c>
      <c r="G15" s="31">
        <v>200</v>
      </c>
      <c r="H15" s="31">
        <v>100</v>
      </c>
      <c r="I15" s="31">
        <v>100</v>
      </c>
      <c r="J15" s="31">
        <v>50</v>
      </c>
      <c r="K15" s="31">
        <v>40</v>
      </c>
      <c r="L15" s="43"/>
      <c r="M15" s="31">
        <v>80</v>
      </c>
      <c r="N15" s="31">
        <v>200</v>
      </c>
      <c r="O15" s="31">
        <v>90</v>
      </c>
      <c r="P15" s="31">
        <v>5</v>
      </c>
      <c r="Q15" s="31">
        <v>0</v>
      </c>
      <c r="R15" s="31">
        <v>8</v>
      </c>
      <c r="S15" s="31">
        <v>50</v>
      </c>
      <c r="T15" s="47">
        <f t="shared" si="0"/>
        <v>1138</v>
      </c>
      <c r="U15" s="43"/>
      <c r="V15" s="36">
        <f t="shared" si="1"/>
        <v>0</v>
      </c>
    </row>
    <row r="16" spans="1:22" ht="30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21" t="s">
        <v>69</v>
      </c>
      <c r="V16" s="44">
        <f>SUM(V4:V15)</f>
        <v>0</v>
      </c>
    </row>
    <row r="17" spans="1:22" ht="27.6" customHeight="1" thickBot="1" x14ac:dyDescent="0.3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54" t="s">
        <v>29</v>
      </c>
      <c r="V17" s="1">
        <f>V16*6/100</f>
        <v>0</v>
      </c>
    </row>
    <row r="18" spans="1:22" ht="15.75" thickBot="1" x14ac:dyDescent="0.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54" t="s">
        <v>30</v>
      </c>
      <c r="V18" s="1">
        <f>V16+V17</f>
        <v>0</v>
      </c>
    </row>
    <row r="19" spans="1:22" ht="97.5" thickBot="1" x14ac:dyDescent="0.3">
      <c r="A19" s="64" t="s">
        <v>9</v>
      </c>
      <c r="B19" s="66" t="s">
        <v>109</v>
      </c>
      <c r="C19" s="64" t="s">
        <v>110</v>
      </c>
      <c r="D19" s="64" t="s">
        <v>11</v>
      </c>
      <c r="E19" s="50" t="s">
        <v>0</v>
      </c>
      <c r="F19" s="50" t="s">
        <v>1</v>
      </c>
      <c r="G19" s="50" t="s">
        <v>2</v>
      </c>
      <c r="H19" s="50" t="s">
        <v>3</v>
      </c>
      <c r="I19" s="50" t="s">
        <v>4</v>
      </c>
      <c r="J19" s="50" t="s">
        <v>5</v>
      </c>
      <c r="K19" s="50" t="s">
        <v>6</v>
      </c>
      <c r="L19" s="50" t="s">
        <v>7</v>
      </c>
      <c r="M19" s="50" t="s">
        <v>102</v>
      </c>
      <c r="N19" s="50" t="s">
        <v>103</v>
      </c>
      <c r="O19" s="50" t="s">
        <v>8</v>
      </c>
      <c r="P19" s="50" t="s">
        <v>64</v>
      </c>
      <c r="Q19" s="50" t="s">
        <v>72</v>
      </c>
      <c r="R19" s="50" t="s">
        <v>73</v>
      </c>
      <c r="S19" s="55" t="s">
        <v>71</v>
      </c>
      <c r="T19" s="64" t="s">
        <v>13</v>
      </c>
      <c r="U19" s="71" t="s">
        <v>14</v>
      </c>
      <c r="V19" s="73" t="s">
        <v>15</v>
      </c>
    </row>
    <row r="20" spans="1:22" ht="15.75" thickBot="1" x14ac:dyDescent="0.3">
      <c r="A20" s="65"/>
      <c r="B20" s="67"/>
      <c r="C20" s="65"/>
      <c r="D20" s="65"/>
      <c r="E20" s="66" t="s">
        <v>12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65"/>
      <c r="U20" s="72"/>
      <c r="V20" s="74"/>
    </row>
    <row r="21" spans="1:22" ht="47.25" customHeight="1" x14ac:dyDescent="0.25">
      <c r="A21" s="22">
        <v>13</v>
      </c>
      <c r="B21" s="28" t="s">
        <v>31</v>
      </c>
      <c r="C21" s="39" t="s">
        <v>78</v>
      </c>
      <c r="D21" s="39" t="s">
        <v>17</v>
      </c>
      <c r="E21" s="28">
        <v>80</v>
      </c>
      <c r="F21" s="28">
        <v>30</v>
      </c>
      <c r="G21" s="28">
        <v>40</v>
      </c>
      <c r="H21" s="28">
        <v>50</v>
      </c>
      <c r="I21" s="28">
        <v>60</v>
      </c>
      <c r="J21" s="28">
        <v>20</v>
      </c>
      <c r="K21" s="28">
        <v>30</v>
      </c>
      <c r="L21" s="61">
        <v>60</v>
      </c>
      <c r="M21" s="28">
        <v>30</v>
      </c>
      <c r="N21" s="28">
        <v>20</v>
      </c>
      <c r="O21" s="28">
        <v>40</v>
      </c>
      <c r="P21" s="28">
        <v>10</v>
      </c>
      <c r="Q21" s="28">
        <v>5</v>
      </c>
      <c r="R21" s="28">
        <v>4</v>
      </c>
      <c r="S21" s="28">
        <v>30</v>
      </c>
      <c r="T21" s="37">
        <f t="shared" ref="T21:T58" si="2">SUM(E21:S21)</f>
        <v>509</v>
      </c>
      <c r="U21" s="40"/>
      <c r="V21" s="34">
        <f>U21*T21</f>
        <v>0</v>
      </c>
    </row>
    <row r="22" spans="1:22" ht="47.25" customHeight="1" x14ac:dyDescent="0.25">
      <c r="A22" s="29">
        <v>14</v>
      </c>
      <c r="B22" s="3" t="s">
        <v>32</v>
      </c>
      <c r="C22" s="23" t="s">
        <v>78</v>
      </c>
      <c r="D22" s="23" t="s">
        <v>17</v>
      </c>
      <c r="E22" s="3">
        <v>160</v>
      </c>
      <c r="F22" s="3">
        <v>70</v>
      </c>
      <c r="G22" s="3">
        <v>50</v>
      </c>
      <c r="H22" s="3">
        <v>200</v>
      </c>
      <c r="I22" s="3">
        <v>100</v>
      </c>
      <c r="J22" s="3">
        <v>30</v>
      </c>
      <c r="K22" s="3">
        <v>20</v>
      </c>
      <c r="L22" s="26">
        <v>30</v>
      </c>
      <c r="M22" s="27">
        <v>20</v>
      </c>
      <c r="N22" s="27">
        <v>200</v>
      </c>
      <c r="O22" s="27">
        <v>30</v>
      </c>
      <c r="P22" s="3">
        <v>10</v>
      </c>
      <c r="Q22" s="3">
        <v>24</v>
      </c>
      <c r="R22" s="3">
        <v>8</v>
      </c>
      <c r="S22" s="3">
        <v>50</v>
      </c>
      <c r="T22" s="25">
        <f t="shared" si="2"/>
        <v>1002</v>
      </c>
      <c r="U22" s="32"/>
      <c r="V22" s="35">
        <f t="shared" ref="V22:V58" si="3">U22*T22</f>
        <v>0</v>
      </c>
    </row>
    <row r="23" spans="1:22" ht="47.25" customHeight="1" x14ac:dyDescent="0.25">
      <c r="A23" s="29">
        <v>15</v>
      </c>
      <c r="B23" s="3" t="s">
        <v>33</v>
      </c>
      <c r="C23" s="23" t="s">
        <v>78</v>
      </c>
      <c r="D23" s="23" t="s">
        <v>17</v>
      </c>
      <c r="E23" s="3">
        <v>60</v>
      </c>
      <c r="F23" s="3">
        <v>10</v>
      </c>
      <c r="G23" s="3">
        <v>30</v>
      </c>
      <c r="H23" s="3">
        <v>30</v>
      </c>
      <c r="I23" s="3">
        <v>30</v>
      </c>
      <c r="J23" s="3">
        <v>4</v>
      </c>
      <c r="K23" s="3">
        <v>15</v>
      </c>
      <c r="L23" s="26">
        <v>50</v>
      </c>
      <c r="M23" s="27">
        <v>30</v>
      </c>
      <c r="N23" s="27">
        <v>50</v>
      </c>
      <c r="O23" s="27">
        <v>10</v>
      </c>
      <c r="P23" s="3">
        <v>0</v>
      </c>
      <c r="Q23" s="3">
        <v>4</v>
      </c>
      <c r="R23" s="3">
        <v>5</v>
      </c>
      <c r="S23" s="3">
        <v>10</v>
      </c>
      <c r="T23" s="25">
        <f t="shared" si="2"/>
        <v>338</v>
      </c>
      <c r="U23" s="32"/>
      <c r="V23" s="35">
        <f t="shared" si="3"/>
        <v>0</v>
      </c>
    </row>
    <row r="24" spans="1:22" ht="47.25" customHeight="1" x14ac:dyDescent="0.25">
      <c r="A24" s="29">
        <v>16</v>
      </c>
      <c r="B24" s="3" t="s">
        <v>34</v>
      </c>
      <c r="C24" s="23" t="s">
        <v>78</v>
      </c>
      <c r="D24" s="23" t="s">
        <v>35</v>
      </c>
      <c r="E24" s="3">
        <v>60</v>
      </c>
      <c r="F24" s="3">
        <v>30</v>
      </c>
      <c r="G24" s="3">
        <v>30</v>
      </c>
      <c r="H24" s="3">
        <v>50</v>
      </c>
      <c r="I24" s="3">
        <v>30</v>
      </c>
      <c r="J24" s="3">
        <v>10</v>
      </c>
      <c r="K24" s="3">
        <v>20</v>
      </c>
      <c r="L24" s="26"/>
      <c r="M24" s="27">
        <v>20</v>
      </c>
      <c r="N24" s="27">
        <v>20</v>
      </c>
      <c r="O24" s="27">
        <v>0</v>
      </c>
      <c r="P24" s="3">
        <v>0</v>
      </c>
      <c r="Q24" s="3">
        <v>10</v>
      </c>
      <c r="R24" s="3">
        <v>2</v>
      </c>
      <c r="S24" s="3">
        <v>20</v>
      </c>
      <c r="T24" s="25">
        <f t="shared" si="2"/>
        <v>302</v>
      </c>
      <c r="U24" s="32"/>
      <c r="V24" s="35">
        <f t="shared" si="3"/>
        <v>0</v>
      </c>
    </row>
    <row r="25" spans="1:22" ht="47.25" customHeight="1" x14ac:dyDescent="0.25">
      <c r="A25" s="29">
        <v>17</v>
      </c>
      <c r="B25" s="3" t="s">
        <v>36</v>
      </c>
      <c r="C25" s="23" t="s">
        <v>111</v>
      </c>
      <c r="D25" s="23" t="s">
        <v>17</v>
      </c>
      <c r="E25" s="3">
        <v>10</v>
      </c>
      <c r="F25" s="3">
        <v>10</v>
      </c>
      <c r="G25" s="3">
        <v>50</v>
      </c>
      <c r="H25" s="3">
        <v>0</v>
      </c>
      <c r="I25" s="3"/>
      <c r="J25" s="3">
        <v>5</v>
      </c>
      <c r="K25" s="3">
        <v>5</v>
      </c>
      <c r="L25" s="26">
        <v>30</v>
      </c>
      <c r="M25" s="3">
        <v>25</v>
      </c>
      <c r="N25" s="3">
        <v>30</v>
      </c>
      <c r="O25" s="3">
        <v>30</v>
      </c>
      <c r="P25" s="3">
        <v>0</v>
      </c>
      <c r="Q25" s="3">
        <v>0</v>
      </c>
      <c r="R25" s="3">
        <v>5</v>
      </c>
      <c r="S25" s="3">
        <v>10</v>
      </c>
      <c r="T25" s="25">
        <f t="shared" si="2"/>
        <v>210</v>
      </c>
      <c r="U25" s="32"/>
      <c r="V25" s="35">
        <f t="shared" si="3"/>
        <v>0</v>
      </c>
    </row>
    <row r="26" spans="1:22" ht="47.25" customHeight="1" x14ac:dyDescent="0.25">
      <c r="A26" s="29">
        <v>18</v>
      </c>
      <c r="B26" s="3" t="s">
        <v>37</v>
      </c>
      <c r="C26" s="23" t="s">
        <v>78</v>
      </c>
      <c r="D26" s="23" t="s">
        <v>17</v>
      </c>
      <c r="E26" s="3">
        <v>4</v>
      </c>
      <c r="F26" s="3">
        <v>7</v>
      </c>
      <c r="G26" s="3">
        <v>20</v>
      </c>
      <c r="H26" s="3">
        <v>4</v>
      </c>
      <c r="I26" s="3"/>
      <c r="J26" s="3">
        <v>5</v>
      </c>
      <c r="K26" s="3">
        <v>3</v>
      </c>
      <c r="L26" s="26">
        <v>15</v>
      </c>
      <c r="M26" s="3">
        <v>15</v>
      </c>
      <c r="N26" s="3">
        <v>10</v>
      </c>
      <c r="O26" s="3">
        <v>5</v>
      </c>
      <c r="P26" s="3">
        <v>2</v>
      </c>
      <c r="Q26" s="3">
        <v>4</v>
      </c>
      <c r="R26" s="3">
        <v>5</v>
      </c>
      <c r="S26" s="3">
        <v>20</v>
      </c>
      <c r="T26" s="25">
        <f t="shared" si="2"/>
        <v>119</v>
      </c>
      <c r="U26" s="32"/>
      <c r="V26" s="35">
        <f t="shared" si="3"/>
        <v>0</v>
      </c>
    </row>
    <row r="27" spans="1:22" ht="47.25" customHeight="1" x14ac:dyDescent="0.25">
      <c r="A27" s="29">
        <v>19</v>
      </c>
      <c r="B27" s="3" t="s">
        <v>38</v>
      </c>
      <c r="C27" s="23" t="s">
        <v>78</v>
      </c>
      <c r="D27" s="23" t="s">
        <v>17</v>
      </c>
      <c r="E27" s="3">
        <v>10</v>
      </c>
      <c r="F27" s="3">
        <v>2</v>
      </c>
      <c r="G27" s="3">
        <v>30</v>
      </c>
      <c r="H27" s="3">
        <v>4</v>
      </c>
      <c r="I27" s="3">
        <v>6</v>
      </c>
      <c r="J27" s="3">
        <v>3</v>
      </c>
      <c r="K27" s="3">
        <v>2</v>
      </c>
      <c r="L27" s="26">
        <v>5</v>
      </c>
      <c r="M27" s="3">
        <v>2</v>
      </c>
      <c r="N27" s="3">
        <v>5</v>
      </c>
      <c r="O27" s="3">
        <v>4</v>
      </c>
      <c r="P27" s="3">
        <v>2</v>
      </c>
      <c r="Q27" s="3">
        <v>4</v>
      </c>
      <c r="R27" s="3">
        <v>1</v>
      </c>
      <c r="S27" s="3">
        <v>2</v>
      </c>
      <c r="T27" s="25">
        <f t="shared" si="2"/>
        <v>82</v>
      </c>
      <c r="U27" s="32"/>
      <c r="V27" s="35">
        <f t="shared" si="3"/>
        <v>0</v>
      </c>
    </row>
    <row r="28" spans="1:22" ht="47.25" customHeight="1" x14ac:dyDescent="0.25">
      <c r="A28" s="29">
        <v>20</v>
      </c>
      <c r="B28" s="3" t="s">
        <v>39</v>
      </c>
      <c r="C28" s="23" t="s">
        <v>78</v>
      </c>
      <c r="D28" s="23" t="s">
        <v>17</v>
      </c>
      <c r="E28" s="3">
        <v>12</v>
      </c>
      <c r="F28" s="3">
        <v>4</v>
      </c>
      <c r="G28" s="3">
        <v>30</v>
      </c>
      <c r="H28" s="3">
        <v>10</v>
      </c>
      <c r="I28" s="3">
        <v>20</v>
      </c>
      <c r="J28" s="3">
        <v>2</v>
      </c>
      <c r="K28" s="3">
        <v>2</v>
      </c>
      <c r="L28" s="26">
        <v>5</v>
      </c>
      <c r="M28" s="3">
        <v>2</v>
      </c>
      <c r="N28" s="3">
        <v>5</v>
      </c>
      <c r="O28" s="3">
        <v>3</v>
      </c>
      <c r="P28" s="3">
        <v>2</v>
      </c>
      <c r="Q28" s="3">
        <v>0</v>
      </c>
      <c r="R28" s="3">
        <v>1</v>
      </c>
      <c r="S28" s="3">
        <v>1</v>
      </c>
      <c r="T28" s="25">
        <f t="shared" si="2"/>
        <v>99</v>
      </c>
      <c r="U28" s="32"/>
      <c r="V28" s="35">
        <f t="shared" si="3"/>
        <v>0</v>
      </c>
    </row>
    <row r="29" spans="1:22" ht="47.25" customHeight="1" x14ac:dyDescent="0.25">
      <c r="A29" s="29">
        <v>21</v>
      </c>
      <c r="B29" s="3" t="s">
        <v>76</v>
      </c>
      <c r="C29" s="23" t="s">
        <v>78</v>
      </c>
      <c r="D29" s="23" t="s">
        <v>17</v>
      </c>
      <c r="E29" s="3">
        <v>2</v>
      </c>
      <c r="F29" s="3">
        <v>2</v>
      </c>
      <c r="G29" s="3">
        <v>10</v>
      </c>
      <c r="H29" s="3">
        <v>2</v>
      </c>
      <c r="I29" s="3">
        <v>2</v>
      </c>
      <c r="J29" s="3">
        <v>1</v>
      </c>
      <c r="K29" s="3"/>
      <c r="L29" s="26"/>
      <c r="M29" s="3">
        <v>1</v>
      </c>
      <c r="N29" s="3">
        <v>2</v>
      </c>
      <c r="O29" s="3">
        <v>1</v>
      </c>
      <c r="P29" s="3">
        <v>1</v>
      </c>
      <c r="Q29" s="3">
        <v>0</v>
      </c>
      <c r="R29" s="3">
        <v>1</v>
      </c>
      <c r="S29" s="3">
        <v>1</v>
      </c>
      <c r="T29" s="25">
        <f t="shared" si="2"/>
        <v>26</v>
      </c>
      <c r="U29" s="32"/>
      <c r="V29" s="35">
        <f t="shared" si="3"/>
        <v>0</v>
      </c>
    </row>
    <row r="30" spans="1:22" ht="47.25" customHeight="1" x14ac:dyDescent="0.25">
      <c r="A30" s="29">
        <v>22</v>
      </c>
      <c r="B30" s="3" t="s">
        <v>105</v>
      </c>
      <c r="C30" s="23" t="s">
        <v>78</v>
      </c>
      <c r="D30" s="23" t="s">
        <v>17</v>
      </c>
      <c r="E30" s="3">
        <v>30</v>
      </c>
      <c r="F30" s="3">
        <v>4</v>
      </c>
      <c r="G30" s="3">
        <v>30</v>
      </c>
      <c r="H30" s="3">
        <v>20</v>
      </c>
      <c r="I30" s="3">
        <v>10</v>
      </c>
      <c r="J30" s="3">
        <v>5</v>
      </c>
      <c r="K30" s="3">
        <v>4</v>
      </c>
      <c r="L30" s="26">
        <v>20</v>
      </c>
      <c r="M30" s="3">
        <v>20</v>
      </c>
      <c r="N30" s="3">
        <v>5</v>
      </c>
      <c r="O30" s="3">
        <v>5</v>
      </c>
      <c r="P30" s="3">
        <v>0</v>
      </c>
      <c r="Q30" s="3">
        <v>0</v>
      </c>
      <c r="R30" s="3">
        <v>1</v>
      </c>
      <c r="S30" s="3">
        <v>5</v>
      </c>
      <c r="T30" s="25">
        <f t="shared" si="2"/>
        <v>159</v>
      </c>
      <c r="U30" s="32"/>
      <c r="V30" s="35">
        <f t="shared" si="3"/>
        <v>0</v>
      </c>
    </row>
    <row r="31" spans="1:22" ht="47.25" customHeight="1" x14ac:dyDescent="0.25">
      <c r="A31" s="29">
        <v>23</v>
      </c>
      <c r="B31" s="3" t="s">
        <v>68</v>
      </c>
      <c r="C31" s="23" t="s">
        <v>78</v>
      </c>
      <c r="D31" s="23" t="s">
        <v>17</v>
      </c>
      <c r="E31" s="3">
        <v>10</v>
      </c>
      <c r="F31" s="3">
        <v>4</v>
      </c>
      <c r="G31" s="3">
        <v>20</v>
      </c>
      <c r="H31" s="3">
        <v>6</v>
      </c>
      <c r="I31" s="3">
        <v>2</v>
      </c>
      <c r="J31" s="3">
        <v>3</v>
      </c>
      <c r="K31" s="3">
        <v>2</v>
      </c>
      <c r="L31" s="26">
        <v>11</v>
      </c>
      <c r="M31" s="3">
        <v>2</v>
      </c>
      <c r="N31" s="3">
        <v>5</v>
      </c>
      <c r="O31" s="3">
        <v>5</v>
      </c>
      <c r="P31" s="3">
        <v>1</v>
      </c>
      <c r="Q31" s="3">
        <v>1</v>
      </c>
      <c r="R31" s="3">
        <v>1</v>
      </c>
      <c r="S31" s="3">
        <v>2</v>
      </c>
      <c r="T31" s="25">
        <f t="shared" si="2"/>
        <v>75</v>
      </c>
      <c r="U31" s="32"/>
      <c r="V31" s="35">
        <f t="shared" si="3"/>
        <v>0</v>
      </c>
    </row>
    <row r="32" spans="1:22" ht="47.25" customHeight="1" x14ac:dyDescent="0.25">
      <c r="A32" s="29">
        <v>24</v>
      </c>
      <c r="B32" s="27" t="s">
        <v>106</v>
      </c>
      <c r="C32" s="23" t="s">
        <v>78</v>
      </c>
      <c r="D32" s="23" t="s">
        <v>42</v>
      </c>
      <c r="E32" s="3">
        <v>25</v>
      </c>
      <c r="F32" s="3">
        <v>0</v>
      </c>
      <c r="G32" s="3"/>
      <c r="H32" s="3">
        <v>0</v>
      </c>
      <c r="I32" s="3"/>
      <c r="J32" s="3"/>
      <c r="K32" s="3"/>
      <c r="L32" s="26"/>
      <c r="M32" s="3">
        <v>0</v>
      </c>
      <c r="N32" s="3">
        <v>0</v>
      </c>
      <c r="O32" s="3">
        <v>0</v>
      </c>
      <c r="P32" s="3">
        <v>1</v>
      </c>
      <c r="Q32" s="3">
        <v>0</v>
      </c>
      <c r="R32" s="3"/>
      <c r="S32" s="3"/>
      <c r="T32" s="25">
        <f t="shared" si="2"/>
        <v>26</v>
      </c>
      <c r="U32" s="32"/>
      <c r="V32" s="35">
        <f t="shared" si="3"/>
        <v>0</v>
      </c>
    </row>
    <row r="33" spans="1:22" ht="47.25" customHeight="1" x14ac:dyDescent="0.25">
      <c r="A33" s="29">
        <v>25</v>
      </c>
      <c r="B33" s="3" t="s">
        <v>40</v>
      </c>
      <c r="C33" s="23" t="s">
        <v>78</v>
      </c>
      <c r="D33" s="23" t="s">
        <v>17</v>
      </c>
      <c r="E33" s="3">
        <v>10</v>
      </c>
      <c r="F33" s="3">
        <v>10</v>
      </c>
      <c r="G33" s="3">
        <v>10</v>
      </c>
      <c r="H33" s="3">
        <v>4</v>
      </c>
      <c r="I33" s="3">
        <v>4</v>
      </c>
      <c r="J33" s="3">
        <v>4</v>
      </c>
      <c r="K33" s="3">
        <v>2</v>
      </c>
      <c r="L33" s="26">
        <v>12</v>
      </c>
      <c r="M33" s="3">
        <v>2</v>
      </c>
      <c r="N33" s="3">
        <v>5</v>
      </c>
      <c r="O33" s="3">
        <v>4</v>
      </c>
      <c r="P33" s="3">
        <v>1</v>
      </c>
      <c r="Q33" s="3">
        <v>0</v>
      </c>
      <c r="R33" s="3">
        <v>1</v>
      </c>
      <c r="S33" s="3">
        <v>5</v>
      </c>
      <c r="T33" s="25">
        <f t="shared" si="2"/>
        <v>74</v>
      </c>
      <c r="U33" s="32"/>
      <c r="V33" s="35">
        <f t="shared" si="3"/>
        <v>0</v>
      </c>
    </row>
    <row r="34" spans="1:22" ht="47.25" customHeight="1" x14ac:dyDescent="0.25">
      <c r="A34" s="29">
        <v>26</v>
      </c>
      <c r="B34" s="3" t="s">
        <v>66</v>
      </c>
      <c r="C34" s="23" t="s">
        <v>78</v>
      </c>
      <c r="D34" s="23" t="s">
        <v>42</v>
      </c>
      <c r="E34" s="3">
        <v>50</v>
      </c>
      <c r="F34" s="3">
        <v>0</v>
      </c>
      <c r="G34" s="3"/>
      <c r="H34" s="3">
        <v>0</v>
      </c>
      <c r="I34" s="3"/>
      <c r="J34" s="3"/>
      <c r="K34" s="3"/>
      <c r="L34" s="26"/>
      <c r="M34" s="3">
        <v>0</v>
      </c>
      <c r="N34" s="3">
        <v>0</v>
      </c>
      <c r="O34" s="3">
        <v>0</v>
      </c>
      <c r="P34" s="3">
        <v>1</v>
      </c>
      <c r="Q34" s="3">
        <v>0</v>
      </c>
      <c r="R34" s="3"/>
      <c r="S34" s="3"/>
      <c r="T34" s="25">
        <f t="shared" si="2"/>
        <v>51</v>
      </c>
      <c r="U34" s="32"/>
      <c r="V34" s="35">
        <f t="shared" si="3"/>
        <v>0</v>
      </c>
    </row>
    <row r="35" spans="1:22" ht="47.25" customHeight="1" x14ac:dyDescent="0.25">
      <c r="A35" s="29">
        <v>27</v>
      </c>
      <c r="B35" s="27" t="s">
        <v>107</v>
      </c>
      <c r="C35" s="23" t="s">
        <v>78</v>
      </c>
      <c r="D35" s="23" t="s">
        <v>42</v>
      </c>
      <c r="E35" s="3">
        <v>25</v>
      </c>
      <c r="F35" s="3">
        <v>0</v>
      </c>
      <c r="G35" s="3"/>
      <c r="H35" s="3">
        <v>0</v>
      </c>
      <c r="I35" s="3"/>
      <c r="J35" s="3"/>
      <c r="K35" s="3"/>
      <c r="L35" s="26"/>
      <c r="M35" s="3">
        <v>0</v>
      </c>
      <c r="N35" s="3">
        <v>0</v>
      </c>
      <c r="O35" s="3">
        <v>0</v>
      </c>
      <c r="P35" s="3">
        <v>1</v>
      </c>
      <c r="Q35" s="3">
        <v>0</v>
      </c>
      <c r="R35" s="3"/>
      <c r="S35" s="3"/>
      <c r="T35" s="25">
        <f t="shared" si="2"/>
        <v>26</v>
      </c>
      <c r="U35" s="32"/>
      <c r="V35" s="35">
        <f t="shared" si="3"/>
        <v>0</v>
      </c>
    </row>
    <row r="36" spans="1:22" ht="47.25" customHeight="1" x14ac:dyDescent="0.25">
      <c r="A36" s="29">
        <v>28</v>
      </c>
      <c r="B36" s="3" t="s">
        <v>65</v>
      </c>
      <c r="C36" s="23" t="s">
        <v>78</v>
      </c>
      <c r="D36" s="23" t="s">
        <v>42</v>
      </c>
      <c r="E36" s="3">
        <v>25</v>
      </c>
      <c r="F36" s="3">
        <v>14</v>
      </c>
      <c r="G36" s="3"/>
      <c r="H36" s="3">
        <v>0</v>
      </c>
      <c r="I36" s="3"/>
      <c r="J36" s="3"/>
      <c r="K36" s="3"/>
      <c r="L36" s="26"/>
      <c r="M36" s="3">
        <v>2</v>
      </c>
      <c r="N36" s="3">
        <v>0</v>
      </c>
      <c r="O36" s="3">
        <v>0</v>
      </c>
      <c r="P36" s="3">
        <v>0</v>
      </c>
      <c r="Q36" s="3">
        <v>2</v>
      </c>
      <c r="R36" s="3"/>
      <c r="S36" s="3">
        <v>2</v>
      </c>
      <c r="T36" s="25">
        <f t="shared" si="2"/>
        <v>45</v>
      </c>
      <c r="U36" s="32"/>
      <c r="V36" s="35">
        <f t="shared" si="3"/>
        <v>0</v>
      </c>
    </row>
    <row r="37" spans="1:22" ht="47.25" customHeight="1" x14ac:dyDescent="0.25">
      <c r="A37" s="29">
        <v>29</v>
      </c>
      <c r="B37" s="3" t="s">
        <v>41</v>
      </c>
      <c r="C37" s="23" t="s">
        <v>112</v>
      </c>
      <c r="D37" s="23" t="s">
        <v>42</v>
      </c>
      <c r="E37" s="3">
        <v>30</v>
      </c>
      <c r="F37" s="3">
        <v>130</v>
      </c>
      <c r="G37" s="3">
        <v>250</v>
      </c>
      <c r="H37" s="3">
        <v>80</v>
      </c>
      <c r="I37" s="3">
        <v>30</v>
      </c>
      <c r="J37" s="3">
        <v>50</v>
      </c>
      <c r="K37" s="3"/>
      <c r="L37" s="26">
        <v>100</v>
      </c>
      <c r="M37" s="3">
        <v>200</v>
      </c>
      <c r="N37" s="3">
        <v>30</v>
      </c>
      <c r="O37" s="3">
        <v>100</v>
      </c>
      <c r="P37" s="3">
        <v>15</v>
      </c>
      <c r="Q37" s="3">
        <v>15</v>
      </c>
      <c r="R37" s="3"/>
      <c r="S37" s="3">
        <v>70</v>
      </c>
      <c r="T37" s="25">
        <f t="shared" si="2"/>
        <v>1100</v>
      </c>
      <c r="U37" s="33"/>
      <c r="V37" s="35">
        <f t="shared" si="3"/>
        <v>0</v>
      </c>
    </row>
    <row r="38" spans="1:22" ht="47.25" customHeight="1" x14ac:dyDescent="0.25">
      <c r="A38" s="29">
        <v>30</v>
      </c>
      <c r="B38" s="3" t="s">
        <v>43</v>
      </c>
      <c r="C38" s="23" t="s">
        <v>112</v>
      </c>
      <c r="D38" s="23" t="s">
        <v>42</v>
      </c>
      <c r="E38" s="3">
        <v>300</v>
      </c>
      <c r="F38" s="3">
        <v>160</v>
      </c>
      <c r="G38" s="3">
        <v>400</v>
      </c>
      <c r="H38" s="3">
        <v>300</v>
      </c>
      <c r="I38" s="3">
        <v>200</v>
      </c>
      <c r="J38" s="3">
        <v>500</v>
      </c>
      <c r="K38" s="3">
        <v>234</v>
      </c>
      <c r="L38" s="26">
        <v>500</v>
      </c>
      <c r="M38" s="3">
        <v>200</v>
      </c>
      <c r="N38" s="3">
        <v>100</v>
      </c>
      <c r="O38" s="3">
        <v>300</v>
      </c>
      <c r="P38" s="3">
        <v>15</v>
      </c>
      <c r="Q38" s="3">
        <v>15</v>
      </c>
      <c r="R38" s="3"/>
      <c r="S38" s="3">
        <v>300</v>
      </c>
      <c r="T38" s="25">
        <f t="shared" si="2"/>
        <v>3524</v>
      </c>
      <c r="U38" s="32"/>
      <c r="V38" s="35">
        <f t="shared" si="3"/>
        <v>0</v>
      </c>
    </row>
    <row r="39" spans="1:22" ht="47.25" customHeight="1" x14ac:dyDescent="0.25">
      <c r="A39" s="29">
        <v>31</v>
      </c>
      <c r="B39" s="3" t="s">
        <v>44</v>
      </c>
      <c r="C39" s="23" t="s">
        <v>78</v>
      </c>
      <c r="D39" s="23" t="s">
        <v>17</v>
      </c>
      <c r="E39" s="3">
        <v>24</v>
      </c>
      <c r="F39" s="3">
        <v>6</v>
      </c>
      <c r="G39" s="3">
        <v>30</v>
      </c>
      <c r="H39" s="3">
        <v>10</v>
      </c>
      <c r="I39" s="3">
        <v>5</v>
      </c>
      <c r="J39" s="3">
        <v>3</v>
      </c>
      <c r="K39" s="3">
        <v>2</v>
      </c>
      <c r="L39" s="26">
        <v>50</v>
      </c>
      <c r="M39" s="3">
        <v>20</v>
      </c>
      <c r="N39" s="3">
        <v>5</v>
      </c>
      <c r="O39" s="3">
        <v>5</v>
      </c>
      <c r="P39" s="3">
        <v>1</v>
      </c>
      <c r="Q39" s="3">
        <v>2</v>
      </c>
      <c r="R39" s="3">
        <v>2</v>
      </c>
      <c r="S39" s="3">
        <v>5</v>
      </c>
      <c r="T39" s="25">
        <f t="shared" si="2"/>
        <v>170</v>
      </c>
      <c r="U39" s="32"/>
      <c r="V39" s="35">
        <f t="shared" si="3"/>
        <v>0</v>
      </c>
    </row>
    <row r="40" spans="1:22" ht="47.25" customHeight="1" x14ac:dyDescent="0.25">
      <c r="A40" s="29">
        <v>32</v>
      </c>
      <c r="B40" s="3" t="s">
        <v>45</v>
      </c>
      <c r="C40" s="23" t="s">
        <v>78</v>
      </c>
      <c r="D40" s="23" t="s">
        <v>17</v>
      </c>
      <c r="E40" s="3">
        <v>2</v>
      </c>
      <c r="F40" s="3">
        <v>0</v>
      </c>
      <c r="G40" s="3">
        <v>10</v>
      </c>
      <c r="H40" s="3">
        <v>4</v>
      </c>
      <c r="I40" s="3"/>
      <c r="J40" s="3">
        <v>1</v>
      </c>
      <c r="K40" s="3"/>
      <c r="L40" s="26"/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/>
      <c r="S40" s="3"/>
      <c r="T40" s="25">
        <f t="shared" si="2"/>
        <v>17</v>
      </c>
      <c r="U40" s="32"/>
      <c r="V40" s="35">
        <f t="shared" si="3"/>
        <v>0</v>
      </c>
    </row>
    <row r="41" spans="1:22" ht="47.25" customHeight="1" x14ac:dyDescent="0.25">
      <c r="A41" s="29">
        <v>33</v>
      </c>
      <c r="B41" s="3" t="s">
        <v>46</v>
      </c>
      <c r="C41" s="23" t="s">
        <v>78</v>
      </c>
      <c r="D41" s="23" t="s">
        <v>17</v>
      </c>
      <c r="E41" s="3">
        <v>2</v>
      </c>
      <c r="F41" s="3">
        <v>3</v>
      </c>
      <c r="G41" s="3"/>
      <c r="H41" s="3">
        <v>4</v>
      </c>
      <c r="I41" s="3"/>
      <c r="J41" s="3">
        <v>1</v>
      </c>
      <c r="K41" s="3">
        <v>3</v>
      </c>
      <c r="L41" s="26"/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/>
      <c r="S41" s="3"/>
      <c r="T41" s="25">
        <f t="shared" si="2"/>
        <v>13</v>
      </c>
      <c r="U41" s="32"/>
      <c r="V41" s="35">
        <f t="shared" si="3"/>
        <v>0</v>
      </c>
    </row>
    <row r="42" spans="1:22" ht="47.25" customHeight="1" x14ac:dyDescent="0.25">
      <c r="A42" s="29">
        <v>34</v>
      </c>
      <c r="B42" s="3" t="s">
        <v>47</v>
      </c>
      <c r="C42" s="23" t="s">
        <v>78</v>
      </c>
      <c r="D42" s="23" t="s">
        <v>17</v>
      </c>
      <c r="E42" s="3">
        <v>40</v>
      </c>
      <c r="F42" s="3">
        <v>20</v>
      </c>
      <c r="G42" s="3">
        <v>30</v>
      </c>
      <c r="H42" s="3">
        <v>24</v>
      </c>
      <c r="I42" s="3">
        <v>10</v>
      </c>
      <c r="J42" s="3">
        <v>10</v>
      </c>
      <c r="K42" s="3">
        <v>20</v>
      </c>
      <c r="L42" s="26">
        <v>30</v>
      </c>
      <c r="M42" s="3">
        <v>60</v>
      </c>
      <c r="N42" s="3">
        <v>5</v>
      </c>
      <c r="O42" s="3">
        <v>30</v>
      </c>
      <c r="P42" s="3">
        <v>6</v>
      </c>
      <c r="Q42" s="3">
        <v>10</v>
      </c>
      <c r="R42" s="3">
        <v>1</v>
      </c>
      <c r="S42" s="3">
        <v>10</v>
      </c>
      <c r="T42" s="25">
        <f t="shared" si="2"/>
        <v>306</v>
      </c>
      <c r="U42" s="32"/>
      <c r="V42" s="35">
        <f t="shared" si="3"/>
        <v>0</v>
      </c>
    </row>
    <row r="43" spans="1:22" ht="47.25" customHeight="1" x14ac:dyDescent="0.25">
      <c r="A43" s="29">
        <v>35</v>
      </c>
      <c r="B43" s="3" t="s">
        <v>48</v>
      </c>
      <c r="C43" s="23" t="s">
        <v>78</v>
      </c>
      <c r="D43" s="23" t="s">
        <v>17</v>
      </c>
      <c r="E43" s="3">
        <v>36</v>
      </c>
      <c r="F43" s="3">
        <v>4</v>
      </c>
      <c r="G43" s="3">
        <v>40</v>
      </c>
      <c r="H43" s="3">
        <v>25</v>
      </c>
      <c r="I43" s="3">
        <v>5</v>
      </c>
      <c r="J43" s="3">
        <v>10</v>
      </c>
      <c r="K43" s="3">
        <v>6</v>
      </c>
      <c r="L43" s="26">
        <v>80</v>
      </c>
      <c r="M43" s="3">
        <v>30</v>
      </c>
      <c r="N43" s="3">
        <v>7</v>
      </c>
      <c r="O43" s="3">
        <v>20</v>
      </c>
      <c r="P43" s="3">
        <v>1</v>
      </c>
      <c r="Q43" s="3">
        <v>6</v>
      </c>
      <c r="R43" s="3">
        <v>3</v>
      </c>
      <c r="S43" s="3">
        <v>10</v>
      </c>
      <c r="T43" s="25">
        <f t="shared" si="2"/>
        <v>283</v>
      </c>
      <c r="U43" s="32"/>
      <c r="V43" s="35">
        <f t="shared" si="3"/>
        <v>0</v>
      </c>
    </row>
    <row r="44" spans="1:22" ht="47.25" customHeight="1" x14ac:dyDescent="0.25">
      <c r="A44" s="29">
        <v>36</v>
      </c>
      <c r="B44" s="3" t="s">
        <v>49</v>
      </c>
      <c r="C44" s="23" t="s">
        <v>78</v>
      </c>
      <c r="D44" s="23" t="s">
        <v>17</v>
      </c>
      <c r="E44" s="3">
        <v>15</v>
      </c>
      <c r="F44" s="3">
        <v>4</v>
      </c>
      <c r="G44" s="3">
        <v>5</v>
      </c>
      <c r="H44" s="3">
        <v>8</v>
      </c>
      <c r="I44" s="3">
        <v>5</v>
      </c>
      <c r="J44" s="3">
        <v>2</v>
      </c>
      <c r="K44" s="3">
        <v>1</v>
      </c>
      <c r="L44" s="26"/>
      <c r="M44" s="3">
        <v>5</v>
      </c>
      <c r="N44" s="3">
        <v>2</v>
      </c>
      <c r="O44" s="3">
        <v>4</v>
      </c>
      <c r="P44" s="3">
        <v>0</v>
      </c>
      <c r="Q44" s="3">
        <v>0</v>
      </c>
      <c r="R44" s="3"/>
      <c r="S44" s="3">
        <v>4</v>
      </c>
      <c r="T44" s="25">
        <f t="shared" si="2"/>
        <v>55</v>
      </c>
      <c r="U44" s="32"/>
      <c r="V44" s="35">
        <f t="shared" si="3"/>
        <v>0</v>
      </c>
    </row>
    <row r="45" spans="1:22" ht="47.25" customHeight="1" x14ac:dyDescent="0.25">
      <c r="A45" s="29">
        <v>37</v>
      </c>
      <c r="B45" s="3" t="s">
        <v>50</v>
      </c>
      <c r="C45" s="23" t="s">
        <v>79</v>
      </c>
      <c r="D45" s="23" t="s">
        <v>17</v>
      </c>
      <c r="E45" s="3">
        <v>48</v>
      </c>
      <c r="F45" s="3">
        <v>19</v>
      </c>
      <c r="G45" s="3">
        <v>60</v>
      </c>
      <c r="H45" s="3">
        <v>40</v>
      </c>
      <c r="I45" s="3">
        <v>10</v>
      </c>
      <c r="J45" s="3">
        <v>20</v>
      </c>
      <c r="K45" s="3">
        <v>12</v>
      </c>
      <c r="L45" s="26">
        <v>50</v>
      </c>
      <c r="M45" s="3">
        <v>30</v>
      </c>
      <c r="N45" s="3">
        <v>10</v>
      </c>
      <c r="O45" s="3">
        <v>30</v>
      </c>
      <c r="P45" s="3">
        <v>5</v>
      </c>
      <c r="Q45" s="3">
        <v>5</v>
      </c>
      <c r="R45" s="3">
        <v>2</v>
      </c>
      <c r="S45" s="3">
        <v>30</v>
      </c>
      <c r="T45" s="25">
        <f t="shared" si="2"/>
        <v>371</v>
      </c>
      <c r="U45" s="32"/>
      <c r="V45" s="35">
        <f t="shared" si="3"/>
        <v>0</v>
      </c>
    </row>
    <row r="46" spans="1:22" ht="47.25" customHeight="1" x14ac:dyDescent="0.25">
      <c r="A46" s="29">
        <v>38</v>
      </c>
      <c r="B46" s="3" t="s">
        <v>51</v>
      </c>
      <c r="C46" s="23" t="s">
        <v>78</v>
      </c>
      <c r="D46" s="23" t="s">
        <v>17</v>
      </c>
      <c r="E46" s="3">
        <v>60</v>
      </c>
      <c r="F46" s="3">
        <v>18</v>
      </c>
      <c r="G46" s="3">
        <v>15</v>
      </c>
      <c r="H46" s="3">
        <v>24</v>
      </c>
      <c r="I46" s="3">
        <v>10</v>
      </c>
      <c r="J46" s="3">
        <v>10</v>
      </c>
      <c r="K46" s="3">
        <v>24</v>
      </c>
      <c r="L46" s="26">
        <v>30</v>
      </c>
      <c r="M46" s="3">
        <v>30</v>
      </c>
      <c r="N46" s="3">
        <v>5</v>
      </c>
      <c r="O46" s="3">
        <v>15</v>
      </c>
      <c r="P46" s="3">
        <v>3</v>
      </c>
      <c r="Q46" s="3">
        <v>7</v>
      </c>
      <c r="R46" s="3">
        <v>4</v>
      </c>
      <c r="S46" s="3">
        <v>10</v>
      </c>
      <c r="T46" s="25">
        <f t="shared" si="2"/>
        <v>265</v>
      </c>
      <c r="U46" s="32"/>
      <c r="V46" s="35">
        <f t="shared" si="3"/>
        <v>0</v>
      </c>
    </row>
    <row r="47" spans="1:22" ht="47.25" customHeight="1" x14ac:dyDescent="0.25">
      <c r="A47" s="29">
        <v>39</v>
      </c>
      <c r="B47" s="3" t="s">
        <v>52</v>
      </c>
      <c r="C47" s="23" t="s">
        <v>78</v>
      </c>
      <c r="D47" s="23" t="s">
        <v>17</v>
      </c>
      <c r="E47" s="3">
        <v>2</v>
      </c>
      <c r="F47" s="3">
        <v>0</v>
      </c>
      <c r="G47" s="3">
        <v>10</v>
      </c>
      <c r="H47" s="3">
        <v>0</v>
      </c>
      <c r="I47" s="3"/>
      <c r="J47" s="3">
        <v>5</v>
      </c>
      <c r="K47" s="3"/>
      <c r="L47" s="26"/>
      <c r="M47" s="3">
        <v>5</v>
      </c>
      <c r="N47" s="3">
        <v>0</v>
      </c>
      <c r="O47" s="3">
        <v>5</v>
      </c>
      <c r="P47" s="3">
        <v>1</v>
      </c>
      <c r="Q47" s="3">
        <v>0</v>
      </c>
      <c r="R47" s="3">
        <v>2</v>
      </c>
      <c r="S47" s="3">
        <v>3</v>
      </c>
      <c r="T47" s="25">
        <f t="shared" si="2"/>
        <v>33</v>
      </c>
      <c r="U47" s="32"/>
      <c r="V47" s="35">
        <f t="shared" si="3"/>
        <v>0</v>
      </c>
    </row>
    <row r="48" spans="1:22" ht="47.25" customHeight="1" x14ac:dyDescent="0.25">
      <c r="A48" s="29">
        <v>40</v>
      </c>
      <c r="B48" s="3" t="s">
        <v>53</v>
      </c>
      <c r="C48" s="23" t="s">
        <v>78</v>
      </c>
      <c r="D48" s="23" t="s">
        <v>17</v>
      </c>
      <c r="E48" s="3">
        <v>30</v>
      </c>
      <c r="F48" s="3">
        <v>0</v>
      </c>
      <c r="G48" s="3">
        <v>60</v>
      </c>
      <c r="H48" s="3">
        <v>24</v>
      </c>
      <c r="I48" s="3">
        <v>5</v>
      </c>
      <c r="J48" s="3">
        <v>15</v>
      </c>
      <c r="K48" s="3">
        <v>2</v>
      </c>
      <c r="L48" s="26">
        <v>40</v>
      </c>
      <c r="M48" s="3">
        <v>10</v>
      </c>
      <c r="N48" s="3">
        <v>5</v>
      </c>
      <c r="O48" s="3">
        <v>12</v>
      </c>
      <c r="P48" s="3">
        <v>0</v>
      </c>
      <c r="Q48" s="3">
        <v>5</v>
      </c>
      <c r="R48" s="3">
        <v>2</v>
      </c>
      <c r="S48" s="3">
        <v>30</v>
      </c>
      <c r="T48" s="25">
        <f t="shared" si="2"/>
        <v>240</v>
      </c>
      <c r="U48" s="32"/>
      <c r="V48" s="35">
        <f t="shared" si="3"/>
        <v>0</v>
      </c>
    </row>
    <row r="49" spans="1:22" ht="47.25" customHeight="1" x14ac:dyDescent="0.25">
      <c r="A49" s="29">
        <v>41</v>
      </c>
      <c r="B49" s="3" t="s">
        <v>54</v>
      </c>
      <c r="C49" s="23" t="s">
        <v>78</v>
      </c>
      <c r="D49" s="23" t="s">
        <v>17</v>
      </c>
      <c r="E49" s="3">
        <v>30</v>
      </c>
      <c r="F49" s="3">
        <v>35</v>
      </c>
      <c r="G49" s="3">
        <v>30</v>
      </c>
      <c r="H49" s="3">
        <v>6</v>
      </c>
      <c r="I49" s="3">
        <v>5</v>
      </c>
      <c r="J49" s="3">
        <v>12</v>
      </c>
      <c r="K49" s="3">
        <v>2</v>
      </c>
      <c r="L49" s="26">
        <v>60</v>
      </c>
      <c r="M49" s="3">
        <v>15</v>
      </c>
      <c r="N49" s="3">
        <v>10</v>
      </c>
      <c r="O49" s="3">
        <v>20</v>
      </c>
      <c r="P49" s="3">
        <v>6</v>
      </c>
      <c r="Q49" s="3">
        <v>0</v>
      </c>
      <c r="R49" s="3">
        <v>4</v>
      </c>
      <c r="S49" s="3">
        <v>10</v>
      </c>
      <c r="T49" s="25">
        <f t="shared" si="2"/>
        <v>245</v>
      </c>
      <c r="U49" s="32"/>
      <c r="V49" s="35">
        <f t="shared" si="3"/>
        <v>0</v>
      </c>
    </row>
    <row r="50" spans="1:22" ht="47.25" customHeight="1" x14ac:dyDescent="0.25">
      <c r="A50" s="29">
        <v>42</v>
      </c>
      <c r="B50" s="3" t="s">
        <v>55</v>
      </c>
      <c r="C50" s="23" t="s">
        <v>78</v>
      </c>
      <c r="D50" s="23" t="s">
        <v>17</v>
      </c>
      <c r="E50" s="3">
        <v>4</v>
      </c>
      <c r="F50" s="3">
        <v>10</v>
      </c>
      <c r="G50" s="3">
        <v>30</v>
      </c>
      <c r="H50" s="3">
        <v>4</v>
      </c>
      <c r="I50" s="3"/>
      <c r="J50" s="3">
        <v>10</v>
      </c>
      <c r="K50" s="3">
        <v>2</v>
      </c>
      <c r="L50" s="26">
        <v>12</v>
      </c>
      <c r="M50" s="3">
        <v>0</v>
      </c>
      <c r="N50" s="3">
        <v>5</v>
      </c>
      <c r="O50" s="3">
        <v>35</v>
      </c>
      <c r="P50" s="3">
        <v>3</v>
      </c>
      <c r="Q50" s="3">
        <v>0</v>
      </c>
      <c r="R50" s="3">
        <v>4</v>
      </c>
      <c r="S50" s="3">
        <v>40</v>
      </c>
      <c r="T50" s="25">
        <f t="shared" si="2"/>
        <v>159</v>
      </c>
      <c r="U50" s="32"/>
      <c r="V50" s="35">
        <f t="shared" si="3"/>
        <v>0</v>
      </c>
    </row>
    <row r="51" spans="1:22" ht="47.25" customHeight="1" x14ac:dyDescent="0.25">
      <c r="A51" s="29">
        <v>43</v>
      </c>
      <c r="B51" s="3" t="s">
        <v>56</v>
      </c>
      <c r="C51" s="23" t="s">
        <v>78</v>
      </c>
      <c r="D51" s="23" t="s">
        <v>17</v>
      </c>
      <c r="E51" s="3">
        <v>60</v>
      </c>
      <c r="F51" s="3">
        <v>26</v>
      </c>
      <c r="G51" s="3">
        <v>30</v>
      </c>
      <c r="H51" s="3">
        <v>12</v>
      </c>
      <c r="I51" s="3">
        <v>20</v>
      </c>
      <c r="J51" s="3">
        <v>10</v>
      </c>
      <c r="K51" s="3">
        <v>10</v>
      </c>
      <c r="L51" s="26"/>
      <c r="M51" s="3">
        <v>20</v>
      </c>
      <c r="N51" s="3">
        <v>10</v>
      </c>
      <c r="O51" s="3">
        <v>50</v>
      </c>
      <c r="P51" s="3">
        <v>5</v>
      </c>
      <c r="Q51" s="3">
        <v>5</v>
      </c>
      <c r="R51" s="3">
        <v>4</v>
      </c>
      <c r="S51" s="3">
        <v>40</v>
      </c>
      <c r="T51" s="25">
        <f t="shared" si="2"/>
        <v>302</v>
      </c>
      <c r="U51" s="32"/>
      <c r="V51" s="35">
        <f t="shared" si="3"/>
        <v>0</v>
      </c>
    </row>
    <row r="52" spans="1:22" ht="47.25" customHeight="1" x14ac:dyDescent="0.25">
      <c r="A52" s="29">
        <v>44</v>
      </c>
      <c r="B52" s="3" t="s">
        <v>57</v>
      </c>
      <c r="C52" s="23" t="s">
        <v>78</v>
      </c>
      <c r="D52" s="23" t="s">
        <v>17</v>
      </c>
      <c r="E52" s="3">
        <v>12</v>
      </c>
      <c r="F52" s="3">
        <v>2</v>
      </c>
      <c r="G52" s="3">
        <v>20</v>
      </c>
      <c r="H52" s="3">
        <v>10</v>
      </c>
      <c r="I52" s="3">
        <v>2</v>
      </c>
      <c r="J52" s="3">
        <v>2</v>
      </c>
      <c r="K52" s="3">
        <v>2</v>
      </c>
      <c r="L52" s="26">
        <v>12</v>
      </c>
      <c r="M52" s="3">
        <v>30</v>
      </c>
      <c r="N52" s="3">
        <v>5</v>
      </c>
      <c r="O52" s="3">
        <v>4</v>
      </c>
      <c r="P52" s="3">
        <v>1</v>
      </c>
      <c r="Q52" s="3">
        <v>1</v>
      </c>
      <c r="R52" s="3">
        <v>2</v>
      </c>
      <c r="S52" s="3">
        <v>5</v>
      </c>
      <c r="T52" s="25">
        <f t="shared" si="2"/>
        <v>110</v>
      </c>
      <c r="U52" s="32"/>
      <c r="V52" s="35">
        <f t="shared" si="3"/>
        <v>0</v>
      </c>
    </row>
    <row r="53" spans="1:22" ht="47.25" customHeight="1" x14ac:dyDescent="0.25">
      <c r="A53" s="29">
        <v>45</v>
      </c>
      <c r="B53" s="3" t="s">
        <v>58</v>
      </c>
      <c r="C53" s="23" t="s">
        <v>113</v>
      </c>
      <c r="D53" s="23" t="s">
        <v>17</v>
      </c>
      <c r="E53" s="3">
        <v>560</v>
      </c>
      <c r="F53" s="3">
        <v>150</v>
      </c>
      <c r="G53" s="3">
        <v>1000</v>
      </c>
      <c r="H53" s="3">
        <v>200</v>
      </c>
      <c r="I53" s="3">
        <v>200</v>
      </c>
      <c r="J53" s="3">
        <v>200</v>
      </c>
      <c r="K53" s="3">
        <v>400</v>
      </c>
      <c r="L53" s="26">
        <v>600</v>
      </c>
      <c r="M53" s="3">
        <v>240</v>
      </c>
      <c r="N53" s="3">
        <v>300</v>
      </c>
      <c r="O53" s="3">
        <v>300</v>
      </c>
      <c r="P53" s="3">
        <v>90</v>
      </c>
      <c r="Q53" s="3">
        <v>20</v>
      </c>
      <c r="R53" s="3">
        <v>10</v>
      </c>
      <c r="S53" s="3">
        <v>200</v>
      </c>
      <c r="T53" s="25">
        <f t="shared" si="2"/>
        <v>4470</v>
      </c>
      <c r="U53" s="32"/>
      <c r="V53" s="35">
        <f t="shared" si="3"/>
        <v>0</v>
      </c>
    </row>
    <row r="54" spans="1:22" ht="47.25" customHeight="1" x14ac:dyDescent="0.25">
      <c r="A54" s="29">
        <v>46</v>
      </c>
      <c r="B54" s="3" t="s">
        <v>59</v>
      </c>
      <c r="C54" s="23" t="s">
        <v>113</v>
      </c>
      <c r="D54" s="23" t="s">
        <v>42</v>
      </c>
      <c r="E54" s="3">
        <v>480</v>
      </c>
      <c r="F54" s="3">
        <v>175</v>
      </c>
      <c r="G54" s="3">
        <v>500</v>
      </c>
      <c r="H54" s="3">
        <v>400</v>
      </c>
      <c r="I54" s="3">
        <v>400</v>
      </c>
      <c r="J54" s="3">
        <v>200</v>
      </c>
      <c r="K54" s="3">
        <v>400</v>
      </c>
      <c r="L54" s="26">
        <v>600</v>
      </c>
      <c r="M54" s="3">
        <v>240</v>
      </c>
      <c r="N54" s="3">
        <v>300</v>
      </c>
      <c r="O54" s="3">
        <v>560</v>
      </c>
      <c r="P54" s="3">
        <v>50</v>
      </c>
      <c r="Q54" s="3">
        <v>50</v>
      </c>
      <c r="R54" s="3">
        <v>10</v>
      </c>
      <c r="S54" s="3">
        <v>150</v>
      </c>
      <c r="T54" s="25">
        <f t="shared" si="2"/>
        <v>4515</v>
      </c>
      <c r="U54" s="32"/>
      <c r="V54" s="35">
        <f t="shared" si="3"/>
        <v>0</v>
      </c>
    </row>
    <row r="55" spans="1:22" ht="47.25" customHeight="1" x14ac:dyDescent="0.25">
      <c r="A55" s="29">
        <v>47</v>
      </c>
      <c r="B55" s="3" t="s">
        <v>67</v>
      </c>
      <c r="C55" s="23" t="s">
        <v>113</v>
      </c>
      <c r="D55" s="23" t="s">
        <v>42</v>
      </c>
      <c r="E55" s="3">
        <v>15</v>
      </c>
      <c r="F55" s="3">
        <v>0</v>
      </c>
      <c r="G55" s="3"/>
      <c r="H55" s="3">
        <v>0</v>
      </c>
      <c r="I55" s="3"/>
      <c r="J55" s="3"/>
      <c r="K55" s="3"/>
      <c r="L55" s="26"/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/>
      <c r="S55" s="3"/>
      <c r="T55" s="25">
        <f t="shared" si="2"/>
        <v>15</v>
      </c>
      <c r="U55" s="32"/>
      <c r="V55" s="35">
        <f t="shared" si="3"/>
        <v>0</v>
      </c>
    </row>
    <row r="56" spans="1:22" ht="47.25" customHeight="1" x14ac:dyDescent="0.25">
      <c r="A56" s="29">
        <v>48</v>
      </c>
      <c r="B56" s="3" t="s">
        <v>60</v>
      </c>
      <c r="C56" s="23" t="s">
        <v>113</v>
      </c>
      <c r="D56" s="23" t="s">
        <v>42</v>
      </c>
      <c r="E56" s="3">
        <v>20</v>
      </c>
      <c r="F56" s="3">
        <v>50</v>
      </c>
      <c r="G56" s="3">
        <v>20</v>
      </c>
      <c r="H56" s="3">
        <v>0</v>
      </c>
      <c r="I56" s="3"/>
      <c r="J56" s="3">
        <v>15</v>
      </c>
      <c r="K56" s="3"/>
      <c r="L56" s="26"/>
      <c r="M56" s="3">
        <v>0</v>
      </c>
      <c r="N56" s="3">
        <v>0</v>
      </c>
      <c r="O56" s="3">
        <v>8</v>
      </c>
      <c r="P56" s="3">
        <v>0</v>
      </c>
      <c r="Q56" s="3">
        <v>10</v>
      </c>
      <c r="R56" s="3">
        <v>3</v>
      </c>
      <c r="S56" s="3">
        <v>10</v>
      </c>
      <c r="T56" s="25">
        <f t="shared" si="2"/>
        <v>136</v>
      </c>
      <c r="U56" s="32"/>
      <c r="V56" s="35">
        <f t="shared" si="3"/>
        <v>0</v>
      </c>
    </row>
    <row r="57" spans="1:22" ht="47.25" customHeight="1" x14ac:dyDescent="0.25">
      <c r="A57" s="29">
        <v>49</v>
      </c>
      <c r="B57" s="3" t="s">
        <v>61</v>
      </c>
      <c r="C57" s="23" t="s">
        <v>113</v>
      </c>
      <c r="D57" s="23" t="s">
        <v>21</v>
      </c>
      <c r="E57" s="3">
        <v>5</v>
      </c>
      <c r="F57" s="3">
        <v>0</v>
      </c>
      <c r="G57" s="3"/>
      <c r="H57" s="3">
        <v>0</v>
      </c>
      <c r="I57" s="3"/>
      <c r="J57" s="3">
        <v>4</v>
      </c>
      <c r="K57" s="3"/>
      <c r="L57" s="26"/>
      <c r="M57" s="3">
        <v>0</v>
      </c>
      <c r="N57" s="3">
        <v>0</v>
      </c>
      <c r="O57" s="3">
        <v>15</v>
      </c>
      <c r="P57" s="3">
        <v>0</v>
      </c>
      <c r="Q57" s="3">
        <v>15</v>
      </c>
      <c r="R57" s="3">
        <v>3</v>
      </c>
      <c r="S57" s="3">
        <v>20</v>
      </c>
      <c r="T57" s="25">
        <f t="shared" si="2"/>
        <v>62</v>
      </c>
      <c r="U57" s="32"/>
      <c r="V57" s="35">
        <f t="shared" si="3"/>
        <v>0</v>
      </c>
    </row>
    <row r="58" spans="1:22" ht="47.25" customHeight="1" thickBot="1" x14ac:dyDescent="0.3">
      <c r="A58" s="30">
        <v>50</v>
      </c>
      <c r="B58" s="31" t="s">
        <v>62</v>
      </c>
      <c r="C58" s="41" t="s">
        <v>113</v>
      </c>
      <c r="D58" s="41" t="s">
        <v>21</v>
      </c>
      <c r="E58" s="31">
        <v>5</v>
      </c>
      <c r="F58" s="31">
        <v>10</v>
      </c>
      <c r="G58" s="31">
        <v>30</v>
      </c>
      <c r="H58" s="31">
        <v>0</v>
      </c>
      <c r="I58" s="31"/>
      <c r="J58" s="31">
        <v>15</v>
      </c>
      <c r="K58" s="31">
        <v>20</v>
      </c>
      <c r="L58" s="43">
        <v>60</v>
      </c>
      <c r="M58" s="31">
        <v>0</v>
      </c>
      <c r="N58" s="31">
        <v>0</v>
      </c>
      <c r="O58" s="31">
        <v>20</v>
      </c>
      <c r="P58" s="31">
        <v>0</v>
      </c>
      <c r="Q58" s="31">
        <v>5</v>
      </c>
      <c r="R58" s="31">
        <v>3</v>
      </c>
      <c r="S58" s="31">
        <v>30</v>
      </c>
      <c r="T58" s="38">
        <f t="shared" si="2"/>
        <v>198</v>
      </c>
      <c r="U58" s="42"/>
      <c r="V58" s="36">
        <f t="shared" si="3"/>
        <v>0</v>
      </c>
    </row>
    <row r="59" spans="1:22" ht="30.75" thickBot="1" x14ac:dyDescent="0.3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56" t="s">
        <v>28</v>
      </c>
      <c r="V59" s="1">
        <f>SUM(V21:V58)</f>
        <v>0</v>
      </c>
    </row>
    <row r="60" spans="1:22" ht="15.75" thickBot="1" x14ac:dyDescent="0.3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56" t="s">
        <v>63</v>
      </c>
      <c r="V60" s="1">
        <f>V59*24/100</f>
        <v>0</v>
      </c>
    </row>
    <row r="61" spans="1:22" ht="15.75" thickBo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56" t="s">
        <v>15</v>
      </c>
      <c r="V61" s="1">
        <f>V60+V59</f>
        <v>0</v>
      </c>
    </row>
    <row r="62" spans="1:22" ht="27.75" thickBot="1" x14ac:dyDescent="0.3">
      <c r="B62" s="57"/>
      <c r="C62" s="57"/>
      <c r="K62" s="24"/>
      <c r="S62" s="48"/>
      <c r="T62" s="59"/>
      <c r="U62" s="59"/>
      <c r="V62" s="48"/>
    </row>
    <row r="63" spans="1:22" ht="30.75" customHeight="1" thickBot="1" x14ac:dyDescent="0.3">
      <c r="B63" s="79" t="s">
        <v>114</v>
      </c>
      <c r="C63" s="80"/>
      <c r="D63" s="76">
        <f>V59+V16</f>
        <v>0</v>
      </c>
      <c r="E63" s="77"/>
      <c r="G63" s="48"/>
      <c r="H63" s="48"/>
      <c r="N63" s="68"/>
      <c r="O63" s="68"/>
      <c r="S63" s="48"/>
      <c r="T63" s="59"/>
      <c r="U63" s="59"/>
      <c r="V63" s="48"/>
    </row>
    <row r="64" spans="1:22" ht="15.75" thickBot="1" x14ac:dyDescent="0.3">
      <c r="B64" s="79" t="s">
        <v>74</v>
      </c>
      <c r="C64" s="80"/>
      <c r="D64" s="76">
        <f>V17+V60</f>
        <v>0</v>
      </c>
      <c r="E64" s="77"/>
      <c r="G64" s="48"/>
      <c r="H64" s="48"/>
      <c r="S64" s="48"/>
      <c r="T64" s="59"/>
      <c r="U64" s="59"/>
      <c r="V64" s="48"/>
    </row>
    <row r="65" spans="2:22" ht="15.75" thickBot="1" x14ac:dyDescent="0.3">
      <c r="B65" s="69" t="s">
        <v>75</v>
      </c>
      <c r="C65" s="70"/>
      <c r="D65" s="62">
        <f>D63+D64</f>
        <v>0</v>
      </c>
      <c r="E65" s="63"/>
      <c r="G65" s="68"/>
      <c r="H65" s="68"/>
      <c r="S65" s="48"/>
      <c r="T65" s="59"/>
      <c r="U65" s="59"/>
      <c r="V65" s="48"/>
    </row>
    <row r="66" spans="2:22" x14ac:dyDescent="0.25">
      <c r="G66" s="48"/>
      <c r="H66" s="48"/>
      <c r="S66" s="48"/>
      <c r="T66" s="59"/>
      <c r="U66" s="59"/>
      <c r="V66" s="48"/>
    </row>
    <row r="67" spans="2:22" x14ac:dyDescent="0.25">
      <c r="G67" s="48"/>
      <c r="H67" s="48"/>
      <c r="S67" s="48"/>
      <c r="T67" s="59"/>
      <c r="U67" s="59"/>
      <c r="V67" s="48"/>
    </row>
    <row r="68" spans="2:22" x14ac:dyDescent="0.25">
      <c r="G68" s="48"/>
      <c r="H68" s="48"/>
      <c r="S68" s="48"/>
      <c r="T68" s="59"/>
      <c r="U68" s="59"/>
      <c r="V68" s="48"/>
    </row>
    <row r="69" spans="2:22" x14ac:dyDescent="0.25">
      <c r="S69" s="48"/>
      <c r="T69" s="59"/>
      <c r="U69" s="59"/>
      <c r="V69" s="48"/>
    </row>
    <row r="70" spans="2:22" x14ac:dyDescent="0.25">
      <c r="S70" s="48"/>
      <c r="T70" s="59"/>
      <c r="U70" s="59"/>
      <c r="V70" s="48"/>
    </row>
    <row r="71" spans="2:22" x14ac:dyDescent="0.25">
      <c r="S71" s="48"/>
      <c r="T71" s="59"/>
      <c r="U71" s="59"/>
      <c r="V71" s="48"/>
    </row>
    <row r="72" spans="2:22" x14ac:dyDescent="0.25">
      <c r="S72" s="48"/>
      <c r="T72" s="59"/>
      <c r="U72" s="59"/>
      <c r="V72" s="48"/>
    </row>
    <row r="73" spans="2:22" x14ac:dyDescent="0.25">
      <c r="S73" s="48"/>
      <c r="T73" s="59"/>
      <c r="U73" s="59"/>
      <c r="V73" s="48"/>
    </row>
    <row r="74" spans="2:22" x14ac:dyDescent="0.25">
      <c r="S74" s="48"/>
      <c r="T74" s="59"/>
      <c r="U74" s="59"/>
      <c r="V74" s="48"/>
    </row>
    <row r="75" spans="2:22" x14ac:dyDescent="0.25">
      <c r="S75" s="48"/>
      <c r="T75" s="59"/>
      <c r="U75" s="59"/>
      <c r="V75" s="48"/>
    </row>
    <row r="76" spans="2:22" x14ac:dyDescent="0.25">
      <c r="S76" s="48"/>
      <c r="T76" s="59"/>
      <c r="U76" s="59"/>
      <c r="V76" s="48"/>
    </row>
    <row r="77" spans="2:22" x14ac:dyDescent="0.25">
      <c r="S77" s="48"/>
      <c r="T77" s="59"/>
      <c r="U77" s="59"/>
      <c r="V77" s="48"/>
    </row>
    <row r="78" spans="2:22" x14ac:dyDescent="0.25">
      <c r="S78" s="48"/>
      <c r="T78" s="59"/>
      <c r="U78" s="59"/>
      <c r="V78" s="48"/>
    </row>
    <row r="79" spans="2:22" x14ac:dyDescent="0.25">
      <c r="S79" s="48"/>
      <c r="T79" s="59"/>
      <c r="U79" s="59"/>
      <c r="V79" s="48"/>
    </row>
    <row r="80" spans="2:22" x14ac:dyDescent="0.25">
      <c r="S80" s="48"/>
      <c r="T80" s="59"/>
      <c r="U80" s="59"/>
      <c r="V80" s="48"/>
    </row>
    <row r="81" spans="19:22" x14ac:dyDescent="0.25">
      <c r="S81" s="48"/>
      <c r="T81" s="59"/>
      <c r="U81" s="59"/>
      <c r="V81" s="48"/>
    </row>
    <row r="82" spans="19:22" x14ac:dyDescent="0.25">
      <c r="S82" s="48"/>
      <c r="T82" s="59"/>
      <c r="U82" s="59"/>
      <c r="V82" s="48"/>
    </row>
    <row r="83" spans="19:22" x14ac:dyDescent="0.25">
      <c r="S83" s="48"/>
      <c r="T83" s="59"/>
      <c r="U83" s="59"/>
      <c r="V83" s="48"/>
    </row>
    <row r="84" spans="19:22" x14ac:dyDescent="0.25">
      <c r="S84" s="48"/>
      <c r="T84" s="59"/>
      <c r="U84" s="59"/>
      <c r="V84" s="48"/>
    </row>
    <row r="85" spans="19:22" x14ac:dyDescent="0.25">
      <c r="S85" s="48"/>
      <c r="T85" s="59"/>
      <c r="U85" s="59"/>
      <c r="V85" s="48"/>
    </row>
    <row r="86" spans="19:22" x14ac:dyDescent="0.25">
      <c r="S86" s="48"/>
      <c r="T86" s="59"/>
      <c r="U86" s="59"/>
      <c r="V86" s="48"/>
    </row>
    <row r="87" spans="19:22" x14ac:dyDescent="0.25">
      <c r="S87" s="48"/>
      <c r="T87" s="59"/>
      <c r="U87" s="59"/>
    </row>
  </sheetData>
  <mergeCells count="27">
    <mergeCell ref="A16:T18"/>
    <mergeCell ref="A1:V1"/>
    <mergeCell ref="A2:A3"/>
    <mergeCell ref="B2:B3"/>
    <mergeCell ref="D2:D3"/>
    <mergeCell ref="T2:T3"/>
    <mergeCell ref="U2:U3"/>
    <mergeCell ref="V2:V3"/>
    <mergeCell ref="E3:S3"/>
    <mergeCell ref="C2:C3"/>
    <mergeCell ref="U19:U20"/>
    <mergeCell ref="V19:V20"/>
    <mergeCell ref="E20:S20"/>
    <mergeCell ref="D63:E63"/>
    <mergeCell ref="D64:E64"/>
    <mergeCell ref="A59:T61"/>
    <mergeCell ref="N63:O63"/>
    <mergeCell ref="C19:C20"/>
    <mergeCell ref="B63:C63"/>
    <mergeCell ref="B64:C64"/>
    <mergeCell ref="D65:E65"/>
    <mergeCell ref="D19:D20"/>
    <mergeCell ref="T19:T20"/>
    <mergeCell ref="A19:A20"/>
    <mergeCell ref="B19:B20"/>
    <mergeCell ref="G65:H65"/>
    <mergeCell ref="B65:C65"/>
  </mergeCells>
  <pageMargins left="0.23622047244094491" right="0.23622047244094491" top="0.74803149606299213" bottom="0.74803149606299213" header="0.31496062992125984" footer="0.31496062992125984"/>
  <pageSetup paperSize="8" scale="6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5" t="s">
        <v>80</v>
      </c>
      <c r="B1" s="6" t="s">
        <v>81</v>
      </c>
      <c r="C1" s="6" t="s">
        <v>69</v>
      </c>
      <c r="D1" s="6" t="s">
        <v>82</v>
      </c>
      <c r="E1" s="7" t="s">
        <v>83</v>
      </c>
    </row>
    <row r="2" spans="1:5" x14ac:dyDescent="0.25">
      <c r="A2" s="90" t="s">
        <v>84</v>
      </c>
      <c r="B2" s="4" t="s">
        <v>85</v>
      </c>
      <c r="C2" s="93">
        <v>410986.65</v>
      </c>
      <c r="D2" s="93">
        <v>88965.6</v>
      </c>
      <c r="E2" s="93">
        <f>D2+C2</f>
        <v>499952.25</v>
      </c>
    </row>
    <row r="3" spans="1:5" x14ac:dyDescent="0.25">
      <c r="A3" s="91"/>
      <c r="B3" s="4" t="s">
        <v>86</v>
      </c>
      <c r="C3" s="94"/>
      <c r="D3" s="94"/>
      <c r="E3" s="94"/>
    </row>
    <row r="4" spans="1:5" x14ac:dyDescent="0.25">
      <c r="A4" s="91"/>
      <c r="B4" s="4" t="s">
        <v>87</v>
      </c>
      <c r="C4" s="94"/>
      <c r="D4" s="94"/>
      <c r="E4" s="94"/>
    </row>
    <row r="5" spans="1:5" x14ac:dyDescent="0.25">
      <c r="A5" s="91"/>
      <c r="B5" s="4" t="s">
        <v>88</v>
      </c>
      <c r="C5" s="94"/>
      <c r="D5" s="94"/>
      <c r="E5" s="94"/>
    </row>
    <row r="6" spans="1:5" x14ac:dyDescent="0.25">
      <c r="A6" s="91"/>
      <c r="B6" s="4" t="s">
        <v>89</v>
      </c>
      <c r="C6" s="94"/>
      <c r="D6" s="94"/>
      <c r="E6" s="94"/>
    </row>
    <row r="7" spans="1:5" x14ac:dyDescent="0.25">
      <c r="A7" s="91"/>
      <c r="B7" s="4" t="s">
        <v>90</v>
      </c>
      <c r="C7" s="94"/>
      <c r="D7" s="94"/>
      <c r="E7" s="94"/>
    </row>
    <row r="8" spans="1:5" ht="15.75" thickBot="1" x14ac:dyDescent="0.3">
      <c r="A8" s="92"/>
      <c r="B8" s="2" t="s">
        <v>91</v>
      </c>
      <c r="C8" s="95"/>
      <c r="D8" s="95"/>
      <c r="E8" s="95"/>
    </row>
    <row r="9" spans="1:5" ht="21" customHeight="1" thickBot="1" x14ac:dyDescent="0.3">
      <c r="A9" s="8" t="s">
        <v>92</v>
      </c>
      <c r="B9" s="9" t="s">
        <v>93</v>
      </c>
      <c r="C9" s="10">
        <v>124335.25</v>
      </c>
      <c r="D9" s="10">
        <v>23891.46</v>
      </c>
      <c r="E9" s="11">
        <v>148226.71</v>
      </c>
    </row>
    <row r="10" spans="1:5" ht="15.75" thickBot="1" x14ac:dyDescent="0.3">
      <c r="A10" s="8" t="s">
        <v>94</v>
      </c>
      <c r="B10" s="9" t="s">
        <v>93</v>
      </c>
      <c r="C10" s="10">
        <v>98956.5</v>
      </c>
      <c r="D10" s="10">
        <v>19435.86</v>
      </c>
      <c r="E10" s="11">
        <v>118392.36</v>
      </c>
    </row>
    <row r="11" spans="1:5" x14ac:dyDescent="0.25">
      <c r="A11" s="90" t="s">
        <v>95</v>
      </c>
      <c r="B11" s="12" t="s">
        <v>96</v>
      </c>
      <c r="C11" s="96">
        <v>95358</v>
      </c>
      <c r="D11" s="99">
        <v>21301.919999999998</v>
      </c>
      <c r="E11" s="93">
        <v>116659.92</v>
      </c>
    </row>
    <row r="12" spans="1:5" x14ac:dyDescent="0.25">
      <c r="A12" s="91"/>
      <c r="B12" s="13" t="s">
        <v>97</v>
      </c>
      <c r="C12" s="97"/>
      <c r="D12" s="100"/>
      <c r="E12" s="94"/>
    </row>
    <row r="13" spans="1:5" ht="15.75" thickBot="1" x14ac:dyDescent="0.3">
      <c r="A13" s="92"/>
      <c r="B13" s="14" t="s">
        <v>98</v>
      </c>
      <c r="C13" s="98"/>
      <c r="D13" s="101"/>
      <c r="E13" s="95"/>
    </row>
    <row r="14" spans="1:5" ht="15.75" thickBot="1" x14ac:dyDescent="0.3">
      <c r="A14" s="8" t="s">
        <v>99</v>
      </c>
      <c r="B14" s="15" t="s">
        <v>100</v>
      </c>
      <c r="C14" s="16">
        <v>28745</v>
      </c>
      <c r="D14" s="16">
        <v>5673</v>
      </c>
      <c r="E14" s="11">
        <v>34418</v>
      </c>
    </row>
    <row r="15" spans="1:5" ht="15.75" thickBot="1" x14ac:dyDescent="0.3">
      <c r="A15" s="17" t="s">
        <v>101</v>
      </c>
      <c r="B15" s="18">
        <v>1729698</v>
      </c>
      <c r="C15" s="19">
        <v>4842.5</v>
      </c>
      <c r="D15" s="10">
        <v>1028.0999999999999</v>
      </c>
      <c r="E15" s="11">
        <v>5870.6</v>
      </c>
    </row>
    <row r="16" spans="1:5" x14ac:dyDescent="0.25">
      <c r="C16" s="87">
        <f>SUM(C2:C15)</f>
        <v>763223.9</v>
      </c>
      <c r="E16" s="20">
        <f>E15+E14+E11+E10+E9+E2</f>
        <v>923519.84</v>
      </c>
    </row>
    <row r="17" spans="3:4" x14ac:dyDescent="0.25">
      <c r="C17" s="88"/>
    </row>
    <row r="18" spans="3:4" x14ac:dyDescent="0.25">
      <c r="C18" s="88"/>
    </row>
    <row r="19" spans="3:4" x14ac:dyDescent="0.25">
      <c r="C19" s="88"/>
    </row>
    <row r="20" spans="3:4" x14ac:dyDescent="0.25">
      <c r="C20" s="88"/>
    </row>
    <row r="21" spans="3:4" x14ac:dyDescent="0.25">
      <c r="C21" s="88"/>
    </row>
    <row r="22" spans="3:4" ht="15.75" thickBot="1" x14ac:dyDescent="0.3">
      <c r="C22" s="89"/>
      <c r="D22" s="20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ΟΜΑΔΑ 1</vt:lpstr>
      <vt:lpstr>Φύλλο3</vt:lpstr>
      <vt:lpstr>'ΟΜΑΔΑ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2025-10-31T05:08:04Z</dcterms:modified>
</cp:coreProperties>
</file>